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theme/themeOverride2.xml" ContentType="application/vnd.openxmlformats-officedocument.themeOverride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theme/themeOverride3.xml" ContentType="application/vnd.openxmlformats-officedocument.themeOverride+xml"/>
  <Override PartName="/xl/charts/chart20.xml" ContentType="application/vnd.openxmlformats-officedocument.drawingml.chart+xml"/>
  <Override PartName="/xl/theme/themeOverride4.xml" ContentType="application/vnd.openxmlformats-officedocument.themeOverride+xml"/>
  <Override PartName="/xl/charts/chart21.xml" ContentType="application/vnd.openxmlformats-officedocument.drawingml.chart+xml"/>
  <Override PartName="/xl/theme/themeOverride5.xml" ContentType="application/vnd.openxmlformats-officedocument.themeOverride+xml"/>
  <Override PartName="/xl/charts/chart22.xml" ContentType="application/vnd.openxmlformats-officedocument.drawingml.chart+xml"/>
  <Override PartName="/xl/theme/themeOverride6.xml" ContentType="application/vnd.openxmlformats-officedocument.themeOverride+xml"/>
  <Override PartName="/xl/charts/chart23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charts/chart36.xml" ContentType="application/vnd.openxmlformats-officedocument.drawingml.chart+xml"/>
  <Override PartName="/xl/theme/themeOverride9.xml" ContentType="application/vnd.openxmlformats-officedocument.themeOverride+xml"/>
  <Override PartName="/xl/charts/chart37.xml" ContentType="application/vnd.openxmlformats-officedocument.drawingml.chart+xml"/>
  <Override PartName="/xl/theme/themeOverride10.xml" ContentType="application/vnd.openxmlformats-officedocument.themeOverride+xml"/>
  <Override PartName="/xl/charts/chart38.xml" ContentType="application/vnd.openxmlformats-officedocument.drawingml.chart+xml"/>
  <Override PartName="/xl/theme/themeOverride11.xml" ContentType="application/vnd.openxmlformats-officedocument.themeOverride+xml"/>
  <Override PartName="/xl/charts/chart39.xml" ContentType="application/vnd.openxmlformats-officedocument.drawingml.chart+xml"/>
  <Override PartName="/xl/theme/themeOverride12.xml" ContentType="application/vnd.openxmlformats-officedocument.themeOverride+xml"/>
  <Override PartName="/xl/charts/chart40.xml" ContentType="application/vnd.openxmlformats-officedocument.drawingml.chart+xml"/>
  <Override PartName="/xl/theme/themeOverride13.xml" ContentType="application/vnd.openxmlformats-officedocument.themeOverride+xml"/>
  <Override PartName="/xl/charts/chart41.xml" ContentType="application/vnd.openxmlformats-officedocument.drawingml.chart+xml"/>
  <Override PartName="/xl/theme/themeOverride14.xml" ContentType="application/vnd.openxmlformats-officedocument.themeOverride+xml"/>
  <Override PartName="/xl/drawings/drawing11.xml" ContentType="application/vnd.openxmlformats-officedocument.drawing+xml"/>
  <Override PartName="/xl/charts/chart42.xml" ContentType="application/vnd.openxmlformats-officedocument.drawingml.chart+xml"/>
  <Override PartName="/xl/theme/themeOverride15.xml" ContentType="application/vnd.openxmlformats-officedocument.themeOverride+xml"/>
  <Override PartName="/xl/charts/chart43.xml" ContentType="application/vnd.openxmlformats-officedocument.drawingml.chart+xml"/>
  <Override PartName="/xl/theme/themeOverride16.xml" ContentType="application/vnd.openxmlformats-officedocument.themeOverride+xml"/>
  <Override PartName="/xl/charts/chart44.xml" ContentType="application/vnd.openxmlformats-officedocument.drawingml.chart+xml"/>
  <Override PartName="/xl/theme/themeOverride17.xml" ContentType="application/vnd.openxmlformats-officedocument.themeOverride+xml"/>
  <Override PartName="/xl/charts/chart45.xml" ContentType="application/vnd.openxmlformats-officedocument.drawingml.chart+xml"/>
  <Override PartName="/xl/theme/themeOverride18.xml" ContentType="application/vnd.openxmlformats-officedocument.themeOverride+xml"/>
  <Override PartName="/xl/charts/chart46.xml" ContentType="application/vnd.openxmlformats-officedocument.drawingml.chart+xml"/>
  <Override PartName="/xl/theme/themeOverride19.xml" ContentType="application/vnd.openxmlformats-officedocument.themeOverride+xml"/>
  <Override PartName="/xl/drawings/drawing12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theme/themeOverride20.xml" ContentType="application/vnd.openxmlformats-officedocument.themeOverride+xml"/>
  <Override PartName="/xl/drawings/drawing14.xml" ContentType="application/vnd.openxmlformats-officedocument.drawing+xml"/>
  <Override PartName="/xl/charts/chart51.xml" ContentType="application/vnd.openxmlformats-officedocument.drawingml.chart+xml"/>
  <Override PartName="/xl/theme/themeOverride21.xml" ContentType="application/vnd.openxmlformats-officedocument.themeOverride+xml"/>
  <Override PartName="/xl/charts/chart52.xml" ContentType="application/vnd.openxmlformats-officedocument.drawingml.chart+xml"/>
  <Override PartName="/xl/drawings/drawing15.xml" ContentType="application/vnd.openxmlformats-officedocument.drawing+xml"/>
  <Override PartName="/xl/charts/chart53.xml" ContentType="application/vnd.openxmlformats-officedocument.drawingml.chart+xml"/>
  <Override PartName="/xl/drawings/drawing16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theme/themeOverride22.xml" ContentType="application/vnd.openxmlformats-officedocument.themeOverride+xml"/>
  <Override PartName="/xl/drawings/drawing17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theme/themeOverride23.xml" ContentType="application/vnd.openxmlformats-officedocument.themeOverride+xml"/>
  <Override PartName="/xl/drawings/drawing18.xml" ContentType="application/vnd.openxmlformats-officedocument.drawing+xml"/>
  <Override PartName="/xl/charts/chart62.xml" ContentType="application/vnd.openxmlformats-officedocument.drawingml.chart+xml"/>
  <Override PartName="/xl/theme/themeOverride24.xml" ContentType="application/vnd.openxmlformats-officedocument.themeOverride+xml"/>
  <Override PartName="/xl/charts/chart63.xml" ContentType="application/vnd.openxmlformats-officedocument.drawingml.chart+xml"/>
  <Override PartName="/xl/drawings/drawing19.xml" ContentType="application/vnd.openxmlformats-officedocument.drawing+xml"/>
  <Override PartName="/xl/charts/chart64.xml" ContentType="application/vnd.openxmlformats-officedocument.drawingml.chart+xml"/>
  <Override PartName="/xl/theme/themeOverride25.xml" ContentType="application/vnd.openxmlformats-officedocument.themeOverride+xml"/>
  <Override PartName="/xl/charts/chart65.xml" ContentType="application/vnd.openxmlformats-officedocument.drawingml.chart+xml"/>
  <Override PartName="/xl/theme/themeOverride26.xml" ContentType="application/vnd.openxmlformats-officedocument.themeOverride+xml"/>
  <Override PartName="/xl/charts/chart66.xml" ContentType="application/vnd.openxmlformats-officedocument.drawingml.chart+xml"/>
  <Override PartName="/xl/theme/themeOverride27.xml" ContentType="application/vnd.openxmlformats-officedocument.themeOverride+xml"/>
  <Override PartName="/xl/charts/chart67.xml" ContentType="application/vnd.openxmlformats-officedocument.drawingml.chart+xml"/>
  <Override PartName="/xl/theme/themeOverride28.xml" ContentType="application/vnd.openxmlformats-officedocument.themeOverride+xml"/>
  <Override PartName="/xl/charts/chart68.xml" ContentType="application/vnd.openxmlformats-officedocument.drawingml.chart+xml"/>
  <Override PartName="/xl/theme/themeOverride29.xml" ContentType="application/vnd.openxmlformats-officedocument.themeOverride+xml"/>
  <Override PartName="/xl/charts/chart69.xml" ContentType="application/vnd.openxmlformats-officedocument.drawingml.chart+xml"/>
  <Override PartName="/xl/theme/themeOverride30.xml" ContentType="application/vnd.openxmlformats-officedocument.themeOverride+xml"/>
  <Override PartName="/xl/charts/chart70.xml" ContentType="application/vnd.openxmlformats-officedocument.drawingml.chart+xml"/>
  <Override PartName="/xl/theme/themeOverride31.xml" ContentType="application/vnd.openxmlformats-officedocument.themeOverride+xml"/>
  <Override PartName="/xl/charts/chart71.xml" ContentType="application/vnd.openxmlformats-officedocument.drawingml.chart+xml"/>
  <Override PartName="/xl/theme/themeOverride32.xml" ContentType="application/vnd.openxmlformats-officedocument.themeOverride+xml"/>
  <Override PartName="/xl/drawings/drawing20.xml" ContentType="application/vnd.openxmlformats-officedocument.drawing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21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0" windowWidth="24915" windowHeight="11970" firstSheet="9" activeTab="20"/>
  </bookViews>
  <sheets>
    <sheet name="Figur 18-24" sheetId="4" r:id="rId1"/>
    <sheet name="Figur 25" sheetId="2" r:id="rId2"/>
    <sheet name="Figur 26" sheetId="6" r:id="rId3"/>
    <sheet name="Figur 27" sheetId="8" r:id="rId4"/>
    <sheet name="Figur 28" sheetId="12" r:id="rId5"/>
    <sheet name="Figur 29-33" sheetId="10" r:id="rId6"/>
    <sheet name="Figur 34-38" sheetId="14" r:id="rId7"/>
    <sheet name="Figur 39-44" sheetId="15" r:id="rId8"/>
    <sheet name="Figur 45-50" sheetId="16" r:id="rId9"/>
    <sheet name="Figur 51-53" sheetId="18" r:id="rId10"/>
    <sheet name="Figur 54-55" sheetId="19" r:id="rId11"/>
    <sheet name="Figur 56-57" sheetId="20" r:id="rId12"/>
    <sheet name="Figur 58a+b" sheetId="23" r:id="rId13"/>
    <sheet name="Figur 59a+b" sheetId="25" r:id="rId14"/>
    <sheet name="Figur 60" sheetId="29" r:id="rId15"/>
    <sheet name="Figur 61-64" sheetId="30" r:id="rId16"/>
    <sheet name="Figur 65-68" sheetId="31" r:id="rId17"/>
    <sheet name="Figur 69a+b" sheetId="32" r:id="rId18"/>
    <sheet name="Figur 70-73" sheetId="34" r:id="rId19"/>
    <sheet name="Figur 74-77" sheetId="36" r:id="rId20"/>
    <sheet name="Figur 78-79" sheetId="27" r:id="rId21"/>
  </sheets>
  <externalReferences>
    <externalReference r:id="rId22"/>
  </externalReferences>
  <definedNames>
    <definedName name="_xlnm._FilterDatabase" localSheetId="1" hidden="1">'Figur 25'!$A$4:$D$10</definedName>
    <definedName name="_xlnm._FilterDatabase" localSheetId="4" hidden="1">'Figur 28'!$F$4:$G$13</definedName>
    <definedName name="_xlnm._FilterDatabase" localSheetId="13" hidden="1">'Figur 59a+b'!$A$6:$D$14</definedName>
  </definedNames>
  <calcPr calcId="145621"/>
</workbook>
</file>

<file path=xl/calcChain.xml><?xml version="1.0" encoding="utf-8"?>
<calcChain xmlns="http://schemas.openxmlformats.org/spreadsheetml/2006/main">
  <c r="I27" i="36" l="1"/>
  <c r="S30" i="36"/>
  <c r="R30" i="36"/>
  <c r="J30" i="36"/>
  <c r="I30" i="36"/>
  <c r="S29" i="36"/>
  <c r="R29" i="36"/>
  <c r="J29" i="36"/>
  <c r="I29" i="36"/>
  <c r="S28" i="36"/>
  <c r="R28" i="36"/>
  <c r="J28" i="36"/>
  <c r="I28" i="36"/>
  <c r="S27" i="36"/>
  <c r="R27" i="36"/>
  <c r="J27" i="36"/>
  <c r="T9" i="36"/>
  <c r="S9" i="36"/>
  <c r="K9" i="36"/>
  <c r="J9" i="36"/>
  <c r="T8" i="36"/>
  <c r="S8" i="36"/>
  <c r="K8" i="36"/>
  <c r="J8" i="36"/>
  <c r="T7" i="36"/>
  <c r="S7" i="36"/>
  <c r="K7" i="36"/>
  <c r="J7" i="36"/>
  <c r="T6" i="36"/>
  <c r="S6" i="36"/>
  <c r="K6" i="36"/>
  <c r="J6" i="36"/>
  <c r="C17" i="34" l="1"/>
  <c r="C37" i="34"/>
  <c r="C38" i="34"/>
  <c r="C39" i="34"/>
  <c r="C40" i="34"/>
  <c r="C58" i="34"/>
  <c r="C59" i="34"/>
  <c r="C60" i="34"/>
  <c r="C57" i="34"/>
  <c r="C152" i="34"/>
  <c r="C153" i="34"/>
  <c r="C154" i="34"/>
  <c r="C151" i="34"/>
  <c r="C134" i="34"/>
  <c r="C135" i="34"/>
  <c r="C136" i="34"/>
  <c r="C133" i="34"/>
  <c r="C115" i="34"/>
  <c r="C116" i="34"/>
  <c r="C117" i="34"/>
  <c r="C114" i="34"/>
  <c r="C96" i="34"/>
  <c r="C97" i="34"/>
  <c r="C98" i="34"/>
  <c r="C95" i="34"/>
  <c r="C78" i="34"/>
  <c r="C79" i="34"/>
  <c r="C80" i="34"/>
  <c r="C77" i="34"/>
  <c r="B77" i="34"/>
  <c r="K118" i="15" l="1"/>
  <c r="C118" i="15"/>
  <c r="B111" i="10"/>
  <c r="B109" i="10"/>
  <c r="B50" i="10"/>
  <c r="B51" i="4" l="1"/>
  <c r="B117" i="16" l="1"/>
  <c r="B116" i="16"/>
  <c r="B115" i="16"/>
  <c r="B95" i="16"/>
  <c r="B97" i="16"/>
  <c r="B96" i="16"/>
  <c r="C95" i="19" l="1"/>
  <c r="C18" i="19"/>
  <c r="C48" i="8" l="1"/>
  <c r="C18" i="34" l="1"/>
  <c r="C77" i="31" l="1"/>
  <c r="C78" i="31"/>
  <c r="C76" i="31"/>
  <c r="C57" i="31"/>
  <c r="C58" i="31"/>
  <c r="C56" i="31"/>
  <c r="C38" i="31"/>
  <c r="C39" i="31"/>
  <c r="C37" i="31"/>
  <c r="C18" i="31"/>
  <c r="C76" i="30"/>
  <c r="C56" i="30"/>
  <c r="C37" i="30"/>
  <c r="C17" i="30"/>
  <c r="B20" i="29"/>
  <c r="B17" i="29"/>
  <c r="C38" i="20"/>
  <c r="C39" i="20"/>
  <c r="C37" i="20"/>
  <c r="C18" i="20"/>
  <c r="C96" i="19"/>
  <c r="C97" i="19"/>
  <c r="C77" i="19"/>
  <c r="C78" i="19"/>
  <c r="C76" i="19"/>
  <c r="C57" i="19"/>
  <c r="C58" i="19"/>
  <c r="C56" i="19"/>
  <c r="C38" i="19"/>
  <c r="C39" i="19"/>
  <c r="C37" i="19"/>
  <c r="B17" i="19"/>
  <c r="C115" i="18"/>
  <c r="C95" i="18"/>
  <c r="C76" i="18"/>
  <c r="C56" i="18"/>
  <c r="C39" i="18"/>
  <c r="C38" i="18"/>
  <c r="C17" i="18"/>
  <c r="C77" i="18"/>
  <c r="C97" i="18"/>
  <c r="C116" i="18"/>
  <c r="C98" i="14" l="1"/>
  <c r="C99" i="14"/>
  <c r="C97" i="14"/>
  <c r="C78" i="14"/>
  <c r="C79" i="14"/>
  <c r="C77" i="14"/>
  <c r="C57" i="14"/>
  <c r="C58" i="14"/>
  <c r="C56" i="14"/>
  <c r="C37" i="14"/>
  <c r="C38" i="14"/>
  <c r="C36" i="14"/>
  <c r="C18" i="14"/>
  <c r="C17" i="14"/>
  <c r="C16" i="14"/>
  <c r="B68" i="10"/>
  <c r="C49" i="8"/>
  <c r="C32" i="8"/>
  <c r="B79" i="30" l="1"/>
  <c r="B78" i="30"/>
  <c r="B77" i="30"/>
  <c r="B76" i="30"/>
  <c r="B19" i="19"/>
  <c r="B18" i="19"/>
  <c r="B20" i="19"/>
  <c r="C19" i="19" s="1"/>
  <c r="C117" i="18"/>
  <c r="C96" i="18"/>
  <c r="C78" i="18"/>
  <c r="C57" i="18"/>
  <c r="C58" i="18"/>
  <c r="B56" i="18"/>
  <c r="C37" i="18"/>
  <c r="C40" i="18"/>
  <c r="C17" i="19" l="1"/>
  <c r="B53" i="4" l="1"/>
  <c r="B52" i="4"/>
  <c r="K17" i="31" l="1"/>
  <c r="C17" i="31"/>
  <c r="C58" i="30" l="1"/>
  <c r="C57" i="30"/>
  <c r="C59" i="30"/>
  <c r="C38" i="30"/>
  <c r="C39" i="30"/>
  <c r="C40" i="30"/>
  <c r="S18" i="29"/>
  <c r="S19" i="29"/>
  <c r="S20" i="29"/>
  <c r="S17" i="29"/>
  <c r="R19" i="29"/>
  <c r="R18" i="29"/>
  <c r="R17" i="29"/>
  <c r="S38" i="20"/>
  <c r="S39" i="20"/>
  <c r="S40" i="20"/>
  <c r="S37" i="20"/>
  <c r="R39" i="20"/>
  <c r="R38" i="20"/>
  <c r="R37" i="20"/>
  <c r="S18" i="20"/>
  <c r="S19" i="20"/>
  <c r="S20" i="20"/>
  <c r="S17" i="20"/>
  <c r="R19" i="20"/>
  <c r="R18" i="20"/>
  <c r="R17" i="20"/>
  <c r="R20" i="20"/>
  <c r="R115" i="16"/>
  <c r="R117" i="16"/>
  <c r="R116" i="16"/>
  <c r="R97" i="16"/>
  <c r="R96" i="16"/>
  <c r="R95" i="16"/>
  <c r="R76" i="16"/>
  <c r="R78" i="16"/>
  <c r="R77" i="16"/>
  <c r="R19" i="16"/>
  <c r="R18" i="16"/>
  <c r="R17" i="16"/>
  <c r="C50" i="8"/>
  <c r="C51" i="8"/>
  <c r="B50" i="8"/>
  <c r="B49" i="8"/>
  <c r="B48" i="8"/>
  <c r="R93" i="4"/>
  <c r="R92" i="4"/>
  <c r="R91" i="4"/>
  <c r="R152" i="4"/>
  <c r="R154" i="4"/>
  <c r="R153" i="4"/>
  <c r="R133" i="4"/>
  <c r="R131" i="4"/>
  <c r="R132" i="4"/>
  <c r="R111" i="4"/>
  <c r="R113" i="4"/>
  <c r="R112" i="4"/>
  <c r="R71" i="4"/>
  <c r="R73" i="4"/>
  <c r="R72" i="4"/>
  <c r="R53" i="4"/>
  <c r="R51" i="4"/>
  <c r="R52" i="4"/>
  <c r="K58" i="31"/>
  <c r="K57" i="31"/>
  <c r="K59" i="31"/>
  <c r="K56" i="31"/>
  <c r="J58" i="31"/>
  <c r="J57" i="31"/>
  <c r="J56" i="31"/>
  <c r="K38" i="31"/>
  <c r="K39" i="31"/>
  <c r="K40" i="31"/>
  <c r="K37" i="31"/>
  <c r="J39" i="31"/>
  <c r="J38" i="31"/>
  <c r="J37" i="31"/>
  <c r="K18" i="31"/>
  <c r="K19" i="31"/>
  <c r="K20" i="31"/>
  <c r="J18" i="31"/>
  <c r="J17" i="31"/>
  <c r="J19" i="31"/>
  <c r="K57" i="30"/>
  <c r="K58" i="30"/>
  <c r="K59" i="30"/>
  <c r="K56" i="30"/>
  <c r="J59" i="30"/>
  <c r="J58" i="30"/>
  <c r="J57" i="30"/>
  <c r="J56" i="30"/>
  <c r="K38" i="30"/>
  <c r="K39" i="30"/>
  <c r="K40" i="30"/>
  <c r="K37" i="30"/>
  <c r="J37" i="30"/>
  <c r="J39" i="30"/>
  <c r="J38" i="30"/>
  <c r="K18" i="30"/>
  <c r="K19" i="30"/>
  <c r="K20" i="30"/>
  <c r="K17" i="30"/>
  <c r="J19" i="30"/>
  <c r="J18" i="30"/>
  <c r="J17" i="30"/>
  <c r="K18" i="29"/>
  <c r="K19" i="29"/>
  <c r="K20" i="29"/>
  <c r="K17" i="29"/>
  <c r="J18" i="29"/>
  <c r="J17" i="29"/>
  <c r="J19" i="29"/>
  <c r="K38" i="20"/>
  <c r="K39" i="20"/>
  <c r="K40" i="20"/>
  <c r="K37" i="20"/>
  <c r="J39" i="20"/>
  <c r="J38" i="20"/>
  <c r="J37" i="20"/>
  <c r="K18" i="20"/>
  <c r="K19" i="20"/>
  <c r="K20" i="20"/>
  <c r="K17" i="20"/>
  <c r="J20" i="20"/>
  <c r="J19" i="20"/>
  <c r="J18" i="20"/>
  <c r="J17" i="20"/>
  <c r="J117" i="16"/>
  <c r="J116" i="16"/>
  <c r="J115" i="16"/>
  <c r="J97" i="16"/>
  <c r="J98" i="16" s="1"/>
  <c r="K96" i="16" s="1"/>
  <c r="J95" i="16"/>
  <c r="J96" i="16"/>
  <c r="J78" i="16"/>
  <c r="J77" i="16"/>
  <c r="J76" i="16"/>
  <c r="J36" i="16"/>
  <c r="J38" i="16"/>
  <c r="J37" i="16"/>
  <c r="J19" i="16"/>
  <c r="J18" i="16"/>
  <c r="J17" i="16"/>
  <c r="J120" i="15"/>
  <c r="J119" i="15"/>
  <c r="J118" i="15"/>
  <c r="J100" i="15"/>
  <c r="J98" i="15"/>
  <c r="J99" i="15"/>
  <c r="J80" i="15"/>
  <c r="J78" i="15"/>
  <c r="J79" i="15"/>
  <c r="J58" i="15"/>
  <c r="J60" i="15"/>
  <c r="J59" i="15"/>
  <c r="J40" i="15"/>
  <c r="J38" i="15"/>
  <c r="J39" i="15"/>
  <c r="J19" i="15"/>
  <c r="J18" i="15"/>
  <c r="J17" i="15"/>
  <c r="K13" i="12"/>
  <c r="K12" i="12"/>
  <c r="K11" i="12"/>
  <c r="K10" i="12"/>
  <c r="K9" i="12"/>
  <c r="K8" i="12"/>
  <c r="K7" i="12"/>
  <c r="K6" i="12"/>
  <c r="K5" i="12"/>
  <c r="C5" i="12"/>
  <c r="C11" i="12"/>
  <c r="C10" i="12"/>
  <c r="C9" i="12"/>
  <c r="C8" i="12"/>
  <c r="C7" i="12"/>
  <c r="C6" i="12"/>
  <c r="B33" i="8"/>
  <c r="C33" i="8" s="1"/>
  <c r="B32" i="8"/>
  <c r="B34" i="8"/>
  <c r="B31" i="8"/>
  <c r="J152" i="4"/>
  <c r="J154" i="4"/>
  <c r="J153" i="4"/>
  <c r="J131" i="4"/>
  <c r="J133" i="4"/>
  <c r="J132" i="4"/>
  <c r="J111" i="4"/>
  <c r="J112" i="4"/>
  <c r="J113" i="4"/>
  <c r="J91" i="4"/>
  <c r="J93" i="4"/>
  <c r="J92" i="4"/>
  <c r="J71" i="4"/>
  <c r="J73" i="4"/>
  <c r="J72" i="4"/>
  <c r="J53" i="4"/>
  <c r="J52" i="4"/>
  <c r="J51" i="4"/>
  <c r="K117" i="16" l="1"/>
  <c r="S78" i="16"/>
  <c r="S97" i="16"/>
  <c r="S76" i="16"/>
  <c r="K38" i="16"/>
  <c r="K95" i="16"/>
  <c r="J79" i="16"/>
  <c r="K76" i="16" s="1"/>
  <c r="K98" i="16"/>
  <c r="J118" i="16"/>
  <c r="K97" i="16"/>
  <c r="J54" i="4"/>
  <c r="K54" i="4" s="1"/>
  <c r="J41" i="15"/>
  <c r="K39" i="15" s="1"/>
  <c r="K40" i="15"/>
  <c r="J20" i="15"/>
  <c r="K17" i="15" s="1"/>
  <c r="K52" i="4"/>
  <c r="J155" i="4"/>
  <c r="K155" i="4" s="1"/>
  <c r="R20" i="29"/>
  <c r="R40" i="20"/>
  <c r="R118" i="16"/>
  <c r="R98" i="16"/>
  <c r="R79" i="16"/>
  <c r="R20" i="16"/>
  <c r="B51" i="8"/>
  <c r="R94" i="4"/>
  <c r="S94" i="4" s="1"/>
  <c r="R155" i="4"/>
  <c r="R134" i="4"/>
  <c r="S134" i="4" s="1"/>
  <c r="R114" i="4"/>
  <c r="S111" i="4" s="1"/>
  <c r="R74" i="4"/>
  <c r="S74" i="4" s="1"/>
  <c r="R54" i="4"/>
  <c r="S54" i="4" s="1"/>
  <c r="J59" i="31"/>
  <c r="J40" i="31"/>
  <c r="J20" i="31"/>
  <c r="J40" i="30"/>
  <c r="J20" i="30"/>
  <c r="J20" i="29"/>
  <c r="J40" i="20"/>
  <c r="J39" i="16"/>
  <c r="J20" i="16"/>
  <c r="J121" i="15"/>
  <c r="K120" i="15" s="1"/>
  <c r="J101" i="15"/>
  <c r="K98" i="15" s="1"/>
  <c r="J81" i="15"/>
  <c r="K81" i="15" s="1"/>
  <c r="J61" i="15"/>
  <c r="K60" i="15" s="1"/>
  <c r="C31" i="8"/>
  <c r="C34" i="8"/>
  <c r="J134" i="4"/>
  <c r="K134" i="4" s="1"/>
  <c r="J114" i="4"/>
  <c r="K114" i="4" s="1"/>
  <c r="J94" i="4"/>
  <c r="K92" i="4" s="1"/>
  <c r="J74" i="4"/>
  <c r="K71" i="4" s="1"/>
  <c r="B116" i="34"/>
  <c r="B115" i="34"/>
  <c r="B114" i="34"/>
  <c r="B135" i="34"/>
  <c r="B134" i="34"/>
  <c r="B133" i="34"/>
  <c r="B97" i="34"/>
  <c r="B96" i="34"/>
  <c r="B95" i="34"/>
  <c r="B79" i="34"/>
  <c r="B78" i="34"/>
  <c r="B59" i="34"/>
  <c r="B58" i="34"/>
  <c r="B57" i="34"/>
  <c r="B39" i="34"/>
  <c r="B38" i="34"/>
  <c r="B37" i="34"/>
  <c r="B19" i="34"/>
  <c r="B18" i="34"/>
  <c r="B17" i="34"/>
  <c r="B153" i="34"/>
  <c r="B152" i="34"/>
  <c r="B151" i="34"/>
  <c r="D7" i="32" a="1"/>
  <c r="D7" i="32" s="1"/>
  <c r="B78" i="31"/>
  <c r="B77" i="31"/>
  <c r="B76" i="31"/>
  <c r="B58" i="31"/>
  <c r="B57" i="31"/>
  <c r="B56" i="31"/>
  <c r="B39" i="31"/>
  <c r="B38" i="31"/>
  <c r="B37" i="31"/>
  <c r="B19" i="31"/>
  <c r="B18" i="31"/>
  <c r="B17" i="31"/>
  <c r="B79" i="31"/>
  <c r="B59" i="31"/>
  <c r="B40" i="31"/>
  <c r="B20" i="31"/>
  <c r="B58" i="30"/>
  <c r="B57" i="30"/>
  <c r="B56" i="30"/>
  <c r="B39" i="30"/>
  <c r="B38" i="30"/>
  <c r="B37" i="30"/>
  <c r="B19" i="30"/>
  <c r="B18" i="30"/>
  <c r="B17" i="30"/>
  <c r="B19" i="29"/>
  <c r="B18" i="29"/>
  <c r="M50" i="27"/>
  <c r="M49" i="27"/>
  <c r="M48" i="27"/>
  <c r="M47" i="27"/>
  <c r="M46" i="27"/>
  <c r="L50" i="27"/>
  <c r="L49" i="27"/>
  <c r="L48" i="27"/>
  <c r="L47" i="27"/>
  <c r="L46" i="27"/>
  <c r="K50" i="27"/>
  <c r="K49" i="27"/>
  <c r="K48" i="27"/>
  <c r="K47" i="27"/>
  <c r="K46" i="27"/>
  <c r="J50" i="27"/>
  <c r="J49" i="27"/>
  <c r="J48" i="27"/>
  <c r="J47" i="27"/>
  <c r="J46" i="27"/>
  <c r="M10" i="27"/>
  <c r="L7" i="27"/>
  <c r="K7" i="27"/>
  <c r="L8" i="27"/>
  <c r="K8" i="27"/>
  <c r="L9" i="27"/>
  <c r="K9" i="27"/>
  <c r="L10" i="27"/>
  <c r="K10" i="27"/>
  <c r="K11" i="27"/>
  <c r="L11" i="27"/>
  <c r="J7" i="27"/>
  <c r="J8" i="27"/>
  <c r="J9" i="27"/>
  <c r="J10" i="27"/>
  <c r="J11" i="27"/>
  <c r="M7" i="27"/>
  <c r="M8" i="27"/>
  <c r="M9" i="27"/>
  <c r="M11" i="27"/>
  <c r="F7" i="25" a="1"/>
  <c r="F7" i="25" s="1"/>
  <c r="B39" i="20"/>
  <c r="B38" i="20"/>
  <c r="B37" i="20"/>
  <c r="B19" i="20"/>
  <c r="B18" i="20"/>
  <c r="B17" i="20"/>
  <c r="B39" i="19"/>
  <c r="B38" i="19"/>
  <c r="B37" i="19"/>
  <c r="B58" i="19"/>
  <c r="B57" i="19"/>
  <c r="B56" i="19"/>
  <c r="B78" i="19"/>
  <c r="B77" i="19"/>
  <c r="B76" i="19"/>
  <c r="B95" i="19"/>
  <c r="B96" i="19"/>
  <c r="B97" i="19"/>
  <c r="B117" i="18"/>
  <c r="B116" i="18"/>
  <c r="B115" i="18"/>
  <c r="B97" i="18"/>
  <c r="B96" i="18"/>
  <c r="B95" i="18"/>
  <c r="B78" i="18"/>
  <c r="B77" i="18"/>
  <c r="B76" i="18"/>
  <c r="B58" i="18"/>
  <c r="B57" i="18"/>
  <c r="B39" i="18"/>
  <c r="B38" i="18"/>
  <c r="B37" i="18"/>
  <c r="B19" i="18"/>
  <c r="B18" i="18"/>
  <c r="B17" i="18"/>
  <c r="B118" i="18"/>
  <c r="B78" i="16"/>
  <c r="B77" i="16"/>
  <c r="B76" i="16"/>
  <c r="B38" i="16"/>
  <c r="B37" i="16"/>
  <c r="B36" i="16"/>
  <c r="B58" i="16"/>
  <c r="B57" i="16"/>
  <c r="B56" i="16"/>
  <c r="B19" i="16"/>
  <c r="B18" i="16"/>
  <c r="B17" i="16"/>
  <c r="B120" i="15"/>
  <c r="B119" i="15"/>
  <c r="B118" i="15"/>
  <c r="B100" i="15"/>
  <c r="B99" i="15"/>
  <c r="B98" i="15"/>
  <c r="B80" i="15"/>
  <c r="B79" i="15"/>
  <c r="B78" i="15"/>
  <c r="B60" i="15"/>
  <c r="B59" i="15"/>
  <c r="B58" i="15"/>
  <c r="B40" i="15"/>
  <c r="B39" i="15"/>
  <c r="B38" i="15"/>
  <c r="B19" i="15"/>
  <c r="B18" i="15"/>
  <c r="B17" i="15"/>
  <c r="B38" i="14"/>
  <c r="B99" i="14"/>
  <c r="B98" i="14"/>
  <c r="B97" i="14"/>
  <c r="B79" i="14"/>
  <c r="B78" i="14"/>
  <c r="B77" i="14"/>
  <c r="B58" i="14"/>
  <c r="B57" i="14"/>
  <c r="B56" i="14"/>
  <c r="B37" i="14"/>
  <c r="B36" i="14"/>
  <c r="B18" i="14"/>
  <c r="B17" i="14"/>
  <c r="B16" i="14"/>
  <c r="S117" i="16" l="1"/>
  <c r="S118" i="16"/>
  <c r="S116" i="16"/>
  <c r="K19" i="16"/>
  <c r="K20" i="16"/>
  <c r="S20" i="16"/>
  <c r="S19" i="16"/>
  <c r="S115" i="16"/>
  <c r="K39" i="16"/>
  <c r="K37" i="16"/>
  <c r="S79" i="16"/>
  <c r="S77" i="16"/>
  <c r="K116" i="16"/>
  <c r="K118" i="16"/>
  <c r="K115" i="16"/>
  <c r="K17" i="16"/>
  <c r="S18" i="16"/>
  <c r="S17" i="16"/>
  <c r="K36" i="16"/>
  <c r="K79" i="16"/>
  <c r="K78" i="16"/>
  <c r="S96" i="16"/>
  <c r="S98" i="16"/>
  <c r="S95" i="16"/>
  <c r="K77" i="16"/>
  <c r="K18" i="16"/>
  <c r="K51" i="4"/>
  <c r="K131" i="4"/>
  <c r="S71" i="4"/>
  <c r="S51" i="4"/>
  <c r="K111" i="4"/>
  <c r="K53" i="4"/>
  <c r="S131" i="4"/>
  <c r="K99" i="15"/>
  <c r="K41" i="15"/>
  <c r="K38" i="15"/>
  <c r="K80" i="15"/>
  <c r="K101" i="15"/>
  <c r="K100" i="15"/>
  <c r="K79" i="15"/>
  <c r="K121" i="15"/>
  <c r="K119" i="15"/>
  <c r="K78" i="15"/>
  <c r="K61" i="15"/>
  <c r="K58" i="15"/>
  <c r="K59" i="15"/>
  <c r="K91" i="4"/>
  <c r="K74" i="4"/>
  <c r="K72" i="4"/>
  <c r="S114" i="4"/>
  <c r="S155" i="4"/>
  <c r="S152" i="4"/>
  <c r="K133" i="4"/>
  <c r="S153" i="4"/>
  <c r="S112" i="4"/>
  <c r="S53" i="4"/>
  <c r="K73" i="4"/>
  <c r="S93" i="4"/>
  <c r="S154" i="4"/>
  <c r="S132" i="4"/>
  <c r="S92" i="4"/>
  <c r="S73" i="4"/>
  <c r="S52" i="4"/>
  <c r="S91" i="4"/>
  <c r="S133" i="4"/>
  <c r="S113" i="4"/>
  <c r="S72" i="4"/>
  <c r="K152" i="4"/>
  <c r="K154" i="4"/>
  <c r="K153" i="4"/>
  <c r="K132" i="4"/>
  <c r="K113" i="4"/>
  <c r="K112" i="4"/>
  <c r="K94" i="4"/>
  <c r="K93" i="4"/>
  <c r="B154" i="34"/>
  <c r="B136" i="34"/>
  <c r="B117" i="34"/>
  <c r="B98" i="34"/>
  <c r="B20" i="34"/>
  <c r="B40" i="34"/>
  <c r="B60" i="34"/>
  <c r="B80" i="34"/>
  <c r="D16" i="32"/>
  <c r="D14" i="32"/>
  <c r="D12" i="32"/>
  <c r="D10" i="32"/>
  <c r="D8" i="32"/>
  <c r="D17" i="32"/>
  <c r="D15" i="32"/>
  <c r="D13" i="32"/>
  <c r="D11" i="32"/>
  <c r="D9" i="32"/>
  <c r="C19" i="31"/>
  <c r="B20" i="30"/>
  <c r="C18" i="30" s="1"/>
  <c r="B40" i="30"/>
  <c r="B59" i="30"/>
  <c r="C17" i="29"/>
  <c r="F16" i="25"/>
  <c r="F14" i="25"/>
  <c r="F12" i="25"/>
  <c r="F10" i="25"/>
  <c r="F8" i="25"/>
  <c r="F15" i="25"/>
  <c r="F13" i="25"/>
  <c r="F11" i="25"/>
  <c r="F9" i="25"/>
  <c r="B20" i="20"/>
  <c r="B40" i="20"/>
  <c r="B40" i="19"/>
  <c r="B59" i="19"/>
  <c r="B79" i="19"/>
  <c r="B98" i="19"/>
  <c r="B20" i="18"/>
  <c r="B40" i="18"/>
  <c r="B59" i="18"/>
  <c r="B79" i="18"/>
  <c r="B98" i="18"/>
  <c r="B20" i="16"/>
  <c r="C17" i="16" s="1"/>
  <c r="B59" i="16"/>
  <c r="C57" i="16" s="1"/>
  <c r="B39" i="16"/>
  <c r="C36" i="16" s="1"/>
  <c r="B79" i="16"/>
  <c r="C79" i="16" s="1"/>
  <c r="B98" i="16"/>
  <c r="B118" i="16"/>
  <c r="C116" i="16" s="1"/>
  <c r="B121" i="15"/>
  <c r="C120" i="15" s="1"/>
  <c r="B20" i="15"/>
  <c r="B41" i="15"/>
  <c r="C40" i="15" s="1"/>
  <c r="B61" i="15"/>
  <c r="C59" i="15" s="1"/>
  <c r="B81" i="15"/>
  <c r="C79" i="15" s="1"/>
  <c r="B101" i="15"/>
  <c r="C99" i="15" s="1"/>
  <c r="C80" i="14"/>
  <c r="C59" i="14"/>
  <c r="C39" i="14"/>
  <c r="C100" i="14"/>
  <c r="B100" i="14"/>
  <c r="B80" i="14"/>
  <c r="B59" i="14"/>
  <c r="B39" i="14"/>
  <c r="B19" i="14"/>
  <c r="C13" i="12"/>
  <c r="C78" i="15" l="1"/>
  <c r="C58" i="15"/>
  <c r="C39" i="15"/>
  <c r="C38" i="15"/>
  <c r="K18" i="15"/>
  <c r="K19" i="15"/>
  <c r="C18" i="15"/>
  <c r="C119" i="15"/>
  <c r="C17" i="15"/>
  <c r="C19" i="15"/>
  <c r="C98" i="15"/>
  <c r="C80" i="15"/>
  <c r="C81" i="15" s="1"/>
  <c r="C100" i="15"/>
  <c r="C60" i="15"/>
  <c r="C115" i="16"/>
  <c r="C117" i="16"/>
  <c r="C96" i="16"/>
  <c r="C98" i="16" s="1"/>
  <c r="C97" i="16"/>
  <c r="C95" i="16"/>
  <c r="C76" i="16"/>
  <c r="C78" i="16"/>
  <c r="C77" i="16"/>
  <c r="C38" i="16"/>
  <c r="C37" i="16"/>
  <c r="C56" i="16"/>
  <c r="C58" i="16"/>
  <c r="C77" i="30"/>
  <c r="C79" i="30"/>
  <c r="C78" i="30"/>
  <c r="C19" i="34"/>
  <c r="C20" i="34"/>
  <c r="C40" i="31"/>
  <c r="C79" i="31"/>
  <c r="C20" i="31"/>
  <c r="C59" i="31"/>
  <c r="C19" i="30"/>
  <c r="C18" i="29"/>
  <c r="C20" i="29" s="1"/>
  <c r="C19" i="29"/>
  <c r="C17" i="20"/>
  <c r="C19" i="20"/>
  <c r="C98" i="19"/>
  <c r="C18" i="18"/>
  <c r="C19" i="18"/>
  <c r="C98" i="18"/>
  <c r="C18" i="16"/>
  <c r="C20" i="16" s="1"/>
  <c r="C19" i="16"/>
  <c r="C19" i="14"/>
  <c r="B110" i="10"/>
  <c r="B91" i="10"/>
  <c r="B90" i="10"/>
  <c r="B89" i="10"/>
  <c r="B70" i="10"/>
  <c r="B69" i="10"/>
  <c r="B49" i="10"/>
  <c r="B48" i="10"/>
  <c r="B18" i="8"/>
  <c r="B19" i="8" s="1"/>
  <c r="B17" i="8"/>
  <c r="B16" i="8"/>
  <c r="B154" i="4"/>
  <c r="B153" i="4"/>
  <c r="B152" i="4"/>
  <c r="B133" i="4"/>
  <c r="B132" i="4"/>
  <c r="B131" i="4"/>
  <c r="B113" i="4"/>
  <c r="B112" i="4"/>
  <c r="B111" i="4"/>
  <c r="B93" i="4"/>
  <c r="B92" i="4"/>
  <c r="B91" i="4"/>
  <c r="B73" i="4"/>
  <c r="B71" i="4"/>
  <c r="B72" i="4"/>
  <c r="C111" i="4" l="1"/>
  <c r="K20" i="15"/>
  <c r="B71" i="10"/>
  <c r="C68" i="10" s="1"/>
  <c r="C20" i="30"/>
  <c r="C20" i="20"/>
  <c r="C40" i="20"/>
  <c r="C20" i="19"/>
  <c r="C40" i="19"/>
  <c r="C79" i="19"/>
  <c r="C59" i="19"/>
  <c r="C118" i="18"/>
  <c r="C20" i="18"/>
  <c r="C79" i="18"/>
  <c r="C59" i="18"/>
  <c r="C59" i="16"/>
  <c r="C118" i="16"/>
  <c r="C39" i="16"/>
  <c r="C121" i="15"/>
  <c r="C61" i="15"/>
  <c r="C20" i="15"/>
  <c r="C41" i="15"/>
  <c r="C101" i="15"/>
  <c r="B51" i="10"/>
  <c r="C48" i="10" s="1"/>
  <c r="B92" i="10"/>
  <c r="C89" i="10" s="1"/>
  <c r="B112" i="10"/>
  <c r="C109" i="10" s="1"/>
  <c r="C16" i="8"/>
  <c r="B134" i="4"/>
  <c r="C133" i="4" s="1"/>
  <c r="B114" i="4"/>
  <c r="C112" i="4" s="1"/>
  <c r="B94" i="4"/>
  <c r="C92" i="4" s="1"/>
  <c r="B54" i="4"/>
  <c r="C52" i="4" s="1"/>
  <c r="B155" i="4"/>
  <c r="C153" i="4" s="1"/>
  <c r="B74" i="4"/>
  <c r="C73" i="4" s="1"/>
  <c r="C91" i="4" l="1"/>
  <c r="C93" i="4"/>
  <c r="C71" i="4"/>
  <c r="C72" i="4"/>
  <c r="C131" i="4"/>
  <c r="C132" i="4"/>
  <c r="C152" i="4"/>
  <c r="C113" i="4"/>
  <c r="C154" i="4"/>
  <c r="C70" i="10"/>
  <c r="C111" i="10"/>
  <c r="C110" i="10"/>
  <c r="C69" i="10"/>
  <c r="C90" i="10"/>
  <c r="C91" i="10"/>
  <c r="C53" i="4"/>
  <c r="C51" i="4"/>
  <c r="C49" i="10"/>
  <c r="C50" i="10"/>
  <c r="C17" i="8"/>
  <c r="C18" i="8"/>
  <c r="C54" i="4" l="1"/>
  <c r="C94" i="4"/>
  <c r="C134" i="4"/>
  <c r="C51" i="10"/>
  <c r="C71" i="10"/>
  <c r="C112" i="10"/>
  <c r="C92" i="10"/>
  <c r="C19" i="8"/>
  <c r="C155" i="4"/>
  <c r="C114" i="4"/>
  <c r="C74" i="4"/>
</calcChain>
</file>

<file path=xl/sharedStrings.xml><?xml version="1.0" encoding="utf-8"?>
<sst xmlns="http://schemas.openxmlformats.org/spreadsheetml/2006/main" count="2911" uniqueCount="400">
  <si>
    <t>I høj grad</t>
  </si>
  <si>
    <t>Hverken/eller</t>
  </si>
  <si>
    <t>I lav grad</t>
  </si>
  <si>
    <t>s_1_1_a</t>
  </si>
  <si>
    <t/>
  </si>
  <si>
    <t>Frequency</t>
  </si>
  <si>
    <t>Percent</t>
  </si>
  <si>
    <t>Valid Percent</t>
  </si>
  <si>
    <t>Cumulative Percent</t>
  </si>
  <si>
    <t>Valid</t>
  </si>
  <si>
    <t>i lav grad</t>
  </si>
  <si>
    <t>hverken/eller</t>
  </si>
  <si>
    <t>i høj grad</t>
  </si>
  <si>
    <t>i meget høj grad</t>
  </si>
  <si>
    <t>Total</t>
  </si>
  <si>
    <t>Missing</t>
  </si>
  <si>
    <t>System</t>
  </si>
  <si>
    <t>Frekvens</t>
  </si>
  <si>
    <t>Procent</t>
  </si>
  <si>
    <t>I alt</t>
  </si>
  <si>
    <t>s_1_1_b</t>
  </si>
  <si>
    <t>i meget lav grad</t>
  </si>
  <si>
    <t>s_1_1_c</t>
  </si>
  <si>
    <t>s_1_1_d</t>
  </si>
  <si>
    <t>s_1_1_e</t>
  </si>
  <si>
    <t>s_1_1_f</t>
  </si>
  <si>
    <t>Internationale kriser</t>
  </si>
  <si>
    <t>Terrorisme</t>
  </si>
  <si>
    <t>Europæisk integration</t>
  </si>
  <si>
    <t>Ulandsbistand</t>
  </si>
  <si>
    <t>Globalisering</t>
  </si>
  <si>
    <t>Konkurrenceevne</t>
  </si>
  <si>
    <t>Statistics</t>
  </si>
  <si>
    <t>s_1_2_kon</t>
  </si>
  <si>
    <t>s_1_2_ter</t>
  </si>
  <si>
    <t>s_1_2_int</t>
  </si>
  <si>
    <t>s_1_2_ula</t>
  </si>
  <si>
    <t>s_1_2_eur</t>
  </si>
  <si>
    <t>s_1_2_glo</t>
  </si>
  <si>
    <t>N</t>
  </si>
  <si>
    <t>Mean</t>
  </si>
  <si>
    <t>Samarbejde i EU</t>
  </si>
  <si>
    <t>Internationale militære operationer</t>
  </si>
  <si>
    <t>Handelspolitik</t>
  </si>
  <si>
    <t>s_1_3_int</t>
  </si>
  <si>
    <t>s_1_3_haand</t>
  </si>
  <si>
    <t>s_1_3_ula</t>
  </si>
  <si>
    <t>s_1_3_han</t>
  </si>
  <si>
    <t>s_1_3_arb</t>
  </si>
  <si>
    <t>s_1_3_sam</t>
  </si>
  <si>
    <t>s_1_4</t>
  </si>
  <si>
    <t>Den valgte model er hensigtsmæssig til at sikre en fokusering af dansk udenrigspolitik</t>
  </si>
  <si>
    <t>Granskningen vil føre til en væsentlig ændring fsva. organiseringen af dansk udenrigspolitik</t>
  </si>
  <si>
    <t>Granskningen vil føre til en væsentlig ændring fsva. indholdet af dansk udenrigspolitik</t>
  </si>
  <si>
    <t>Granskningen vil føre til en styrkelse af sikkerhedspolitikkens rolle i udenrigspolitikken</t>
  </si>
  <si>
    <t>Enig</t>
  </si>
  <si>
    <t>Uenig</t>
  </si>
  <si>
    <t>s_1_5_hens</t>
  </si>
  <si>
    <t>meget uenig</t>
  </si>
  <si>
    <t>uenig</t>
  </si>
  <si>
    <t>enig</t>
  </si>
  <si>
    <t>meget enig</t>
  </si>
  <si>
    <t>s_1_5_org</t>
  </si>
  <si>
    <t>s_1_5_ind</t>
  </si>
  <si>
    <t>s_1_5_styr</t>
  </si>
  <si>
    <t>Sverige</t>
  </si>
  <si>
    <t>USA</t>
  </si>
  <si>
    <t>Frankrig</t>
  </si>
  <si>
    <t>Norge</t>
  </si>
  <si>
    <t>Holland</t>
  </si>
  <si>
    <t>Finland</t>
  </si>
  <si>
    <t>Tyskland</t>
  </si>
  <si>
    <t>Storbritanien</t>
  </si>
  <si>
    <t>Andet</t>
  </si>
  <si>
    <t>s_1_6a</t>
  </si>
  <si>
    <t>1</t>
  </si>
  <si>
    <t>2</t>
  </si>
  <si>
    <t>3</t>
  </si>
  <si>
    <t>4</t>
  </si>
  <si>
    <t>5</t>
  </si>
  <si>
    <t>6</t>
  </si>
  <si>
    <t>7</t>
  </si>
  <si>
    <t>9</t>
  </si>
  <si>
    <t>s_1_7a</t>
  </si>
  <si>
    <t>s_1_7b_dia</t>
  </si>
  <si>
    <t>s_1_7b_oek</t>
  </si>
  <si>
    <t>s_1_7b_mil</t>
  </si>
  <si>
    <t>s_1_7b_stoet</t>
  </si>
  <si>
    <t>s_1_8a</t>
  </si>
  <si>
    <t>s_1_8b</t>
  </si>
  <si>
    <t>s_1_8c</t>
  </si>
  <si>
    <t>s_1_8d</t>
  </si>
  <si>
    <t>s_1_8e</t>
  </si>
  <si>
    <t>s_1_8f</t>
  </si>
  <si>
    <t>Diplomati</t>
  </si>
  <si>
    <t>Udviklingsbistand</t>
  </si>
  <si>
    <t>Humanitær indsats</t>
  </si>
  <si>
    <t>Militær indsats</t>
  </si>
  <si>
    <t>s_1_10a</t>
  </si>
  <si>
    <t>s_1_10b_dip</t>
  </si>
  <si>
    <t>s_1_10b_udv</t>
  </si>
  <si>
    <t>s_1_10b_hum</t>
  </si>
  <si>
    <t>s_1_10b_mil</t>
  </si>
  <si>
    <t>s_1_10c</t>
  </si>
  <si>
    <t>FN</t>
  </si>
  <si>
    <t>NATO</t>
  </si>
  <si>
    <t>EU</t>
  </si>
  <si>
    <t>Andre regionale organisationer</t>
  </si>
  <si>
    <t>s_1_11a</t>
  </si>
  <si>
    <t>s_1_11b_fn</t>
  </si>
  <si>
    <t>s_1_11b_nato</t>
  </si>
  <si>
    <t>s_1_11b_eu</t>
  </si>
  <si>
    <t>s_1_11b_and</t>
  </si>
  <si>
    <t>s_1_12</t>
  </si>
  <si>
    <t>s_1_13</t>
  </si>
  <si>
    <t>s_2_1_cyb</t>
  </si>
  <si>
    <t>s_2_1_fej</t>
  </si>
  <si>
    <t>s_2_1_gloo</t>
  </si>
  <si>
    <t>s_2_1_glou</t>
  </si>
  <si>
    <t>s_2_1_kon</t>
  </si>
  <si>
    <t>s_2_1_mas</t>
  </si>
  <si>
    <t>s_2_1_mig</t>
  </si>
  <si>
    <t>s_2_1_nat</t>
  </si>
  <si>
    <t>s_2_1_pan</t>
  </si>
  <si>
    <t>s_2_1_ter</t>
  </si>
  <si>
    <t>s_2_1_tra</t>
  </si>
  <si>
    <t>s_2_1_oek</t>
  </si>
  <si>
    <t>s_2_1_ust</t>
  </si>
  <si>
    <t>s_2_1_ene</t>
  </si>
  <si>
    <t>s_2_1b</t>
  </si>
  <si>
    <t>Pandemier</t>
  </si>
  <si>
    <t>Global opvarmning</t>
  </si>
  <si>
    <t>Migration</t>
  </si>
  <si>
    <t>Ustabilitet i Europa</t>
  </si>
  <si>
    <t>Global ulighed</t>
  </si>
  <si>
    <t>Energi- og forsyningssikkerhed</t>
  </si>
  <si>
    <t>Naturkatastrofer</t>
  </si>
  <si>
    <t>Fejlslagne stater</t>
  </si>
  <si>
    <t>Masseødelæggelsesvåben</t>
  </si>
  <si>
    <t>Økonomisk krise</t>
  </si>
  <si>
    <t>Cyberangreb</t>
  </si>
  <si>
    <t>Konventionel krig</t>
  </si>
  <si>
    <t>Arktis</t>
  </si>
  <si>
    <t>Estland, Letland og Litauen</t>
  </si>
  <si>
    <t>Polen</t>
  </si>
  <si>
    <t>Storbritannien</t>
  </si>
  <si>
    <t>s_2_2_usa</t>
  </si>
  <si>
    <t>s_2_2_uk</t>
  </si>
  <si>
    <t>s_2_2_fra</t>
  </si>
  <si>
    <t>s_2_2_tys</t>
  </si>
  <si>
    <t>s_2_2_hol</t>
  </si>
  <si>
    <t>s_2_2_sve</t>
  </si>
  <si>
    <t>s_2_2_nor</t>
  </si>
  <si>
    <t>s_2_2_fin</t>
  </si>
  <si>
    <t>s_2_2_pol</t>
  </si>
  <si>
    <t>s_2_2_bal</t>
  </si>
  <si>
    <t>s_2_2b</t>
  </si>
  <si>
    <t>Lige vigtige</t>
  </si>
  <si>
    <t>s_2_3a_ind</t>
  </si>
  <si>
    <t>s_2_3a_stra</t>
  </si>
  <si>
    <t>s_2_3a_oek</t>
  </si>
  <si>
    <t>s_2_3a_mil</t>
  </si>
  <si>
    <t>s_2_3b_ind</t>
  </si>
  <si>
    <t>s_2_3b_stra</t>
  </si>
  <si>
    <t>s_2_3b_oek</t>
  </si>
  <si>
    <t>s_2_3b_mil</t>
  </si>
  <si>
    <t>0</t>
  </si>
  <si>
    <t>Industri</t>
  </si>
  <si>
    <t>Strategisk</t>
  </si>
  <si>
    <t>Økonomisk</t>
  </si>
  <si>
    <t>Militær</t>
  </si>
  <si>
    <t>1. prioritet</t>
  </si>
  <si>
    <t>2. prioritet</t>
  </si>
  <si>
    <t>3. prioritet</t>
  </si>
  <si>
    <t>4. prioritet</t>
  </si>
  <si>
    <t>s_2_4</t>
  </si>
  <si>
    <t>Det er en rigtig beslutning, at Danmark deltager i denne koalition</t>
  </si>
  <si>
    <t>s_2_5_rigkol</t>
  </si>
  <si>
    <t>s_2_5_rigmil</t>
  </si>
  <si>
    <t>s_2_5_konland</t>
  </si>
  <si>
    <t>s_2_5_hum</t>
  </si>
  <si>
    <t>s_2_6_a</t>
  </si>
  <si>
    <t>s_2_6_b</t>
  </si>
  <si>
    <t>s_2_6_c</t>
  </si>
  <si>
    <t>s_2_6_d</t>
  </si>
  <si>
    <t>Beredskab</t>
  </si>
  <si>
    <t>Specialoperationer</t>
  </si>
  <si>
    <t>Maritime sikkerhedsoperationer</t>
  </si>
  <si>
    <t>Luftoperationer</t>
  </si>
  <si>
    <t>Kapacitetsopbygning</t>
  </si>
  <si>
    <t>Værnsfælles operationer</t>
  </si>
  <si>
    <t>Efterretning</t>
  </si>
  <si>
    <t>Konventionelle landmilitære operationer</t>
  </si>
  <si>
    <t>Konventionel afskrækkelse</t>
  </si>
  <si>
    <t>s_2_7b</t>
  </si>
  <si>
    <t>s_2_7_ark</t>
  </si>
  <si>
    <t>s_2_7_ber</t>
  </si>
  <si>
    <t>s_2_7_konlan</t>
  </si>
  <si>
    <t>s_2_7_eft</t>
  </si>
  <si>
    <t>s_2_7_kap</t>
  </si>
  <si>
    <t>s_2_7_mar</t>
  </si>
  <si>
    <t>s_2_7_sta</t>
  </si>
  <si>
    <t>s_2_7_spe</t>
  </si>
  <si>
    <t>s_2_7_vae</t>
  </si>
  <si>
    <t>s_2_7_konaf</t>
  </si>
  <si>
    <t>s_2_7_luf</t>
  </si>
  <si>
    <t>Den politiske styring</t>
  </si>
  <si>
    <t>Samarbejdet på ministerielt niveau</t>
  </si>
  <si>
    <t>Den civil-militære samtænkning</t>
  </si>
  <si>
    <t>De militære operationer</t>
  </si>
  <si>
    <t>Relationen mellem forsvarsmininsteriets departement og underliggende myndigheder</t>
  </si>
  <si>
    <t>Ja</t>
  </si>
  <si>
    <t>Nej</t>
  </si>
  <si>
    <t>Ved ikke</t>
  </si>
  <si>
    <t>s_2_8a</t>
  </si>
  <si>
    <t>s_2_8b</t>
  </si>
  <si>
    <t>ja</t>
  </si>
  <si>
    <t>nej</t>
  </si>
  <si>
    <t>ved ikke</t>
  </si>
  <si>
    <t>s_2_8c</t>
  </si>
  <si>
    <t>s_2_8c_pol</t>
  </si>
  <si>
    <t>s_2_8c_sam</t>
  </si>
  <si>
    <t>s_2_8c_civ</t>
  </si>
  <si>
    <t>s_2_8c_mil</t>
  </si>
  <si>
    <t>s_2_8c_rel</t>
  </si>
  <si>
    <t>s_1.1a</t>
  </si>
  <si>
    <t>s_1.1b</t>
  </si>
  <si>
    <t>s_1.1c</t>
  </si>
  <si>
    <t>s_1.1d</t>
  </si>
  <si>
    <t>s_1.1e</t>
  </si>
  <si>
    <t>s_1.1f</t>
  </si>
  <si>
    <t>konkurrenceevne</t>
  </si>
  <si>
    <t>terrorisme</t>
  </si>
  <si>
    <t>internationale kriser</t>
  </si>
  <si>
    <t>ulandsbistand</t>
  </si>
  <si>
    <t>europæisk integration</t>
  </si>
  <si>
    <t>globalisering</t>
  </si>
  <si>
    <t>internationale militære operationer</t>
  </si>
  <si>
    <t>suverænitetshåndhævelse</t>
  </si>
  <si>
    <t>handelspolitik</t>
  </si>
  <si>
    <t>internationale organisationer</t>
  </si>
  <si>
    <t>samarbejde i eu</t>
  </si>
  <si>
    <t>s_1.4</t>
  </si>
  <si>
    <t>s_9_1</t>
  </si>
  <si>
    <t>8</t>
  </si>
  <si>
    <t>s_1.6a</t>
  </si>
  <si>
    <t>s_1.6b</t>
  </si>
  <si>
    <t>s_1.6c</t>
  </si>
  <si>
    <t>s_1.6d</t>
  </si>
  <si>
    <t>s_1.6e</t>
  </si>
  <si>
    <t>s_1.6f</t>
  </si>
  <si>
    <t>s_1.7a</t>
  </si>
  <si>
    <t>s_1.7c</t>
  </si>
  <si>
    <t>s_1.7d</t>
  </si>
  <si>
    <t>s_1.7e</t>
  </si>
  <si>
    <t>s_1.7f</t>
  </si>
  <si>
    <t>s_2.3</t>
  </si>
  <si>
    <t>s_2.4</t>
  </si>
  <si>
    <t>Transnational kriminalitet</t>
  </si>
  <si>
    <t>UK</t>
  </si>
  <si>
    <t>s_3.5</t>
  </si>
  <si>
    <t>s_4.7a</t>
  </si>
  <si>
    <t>s_4.7c</t>
  </si>
  <si>
    <t>s_4.7d</t>
  </si>
  <si>
    <t>s_4.8a</t>
  </si>
  <si>
    <t>s_4.8b</t>
  </si>
  <si>
    <t>s_4.8e</t>
  </si>
  <si>
    <t>Samtænkning</t>
  </si>
  <si>
    <t>DK aktivistisk de sidste 20 år?</t>
  </si>
  <si>
    <t>i mindre grad</t>
  </si>
  <si>
    <t>DK aktivistisk i dag?</t>
  </si>
  <si>
    <t>svar på fremtidige udfordringer?</t>
  </si>
  <si>
    <t>DK indflydelse de sidste 20 år?</t>
  </si>
  <si>
    <t>DK indflydelse i dag?</t>
  </si>
  <si>
    <t>mål med det som investeres</t>
  </si>
  <si>
    <t>Minimum</t>
  </si>
  <si>
    <t>Maximum</t>
  </si>
  <si>
    <t>internatinoale kriser</t>
  </si>
  <si>
    <t>ulandspolitik</t>
  </si>
  <si>
    <t>diplomati</t>
  </si>
  <si>
    <t>arbejde i internationale organisationer</t>
  </si>
  <si>
    <t>Har DK en sammenhængende udenrigs- og sikkerhedspolitik?</t>
  </si>
  <si>
    <t>1.5. Hvilket land er foregangsland for Danmark på det udenrigs- og sikkerhedspolitiske område?</t>
  </si>
  <si>
    <t>Grønland bør prioriteres højt</t>
  </si>
  <si>
    <t>G selvstændigt inden for 10 år</t>
  </si>
  <si>
    <t>G selvstændigt inden for 20 år</t>
  </si>
  <si>
    <t>Grønland ikke selvstændigt inden for 20 år</t>
  </si>
  <si>
    <t>er værdier en drivkraft?</t>
  </si>
  <si>
    <t>er interesser en drivkraft?</t>
  </si>
  <si>
    <t>cyberangreb</t>
  </si>
  <si>
    <t>fejlslagne stater</t>
  </si>
  <si>
    <t>global opvarmning</t>
  </si>
  <si>
    <t>global ulighed</t>
  </si>
  <si>
    <t>konventionel krig</t>
  </si>
  <si>
    <t>masseødelæggelsesvåben</t>
  </si>
  <si>
    <t>menneskeskabte katastrofer</t>
  </si>
  <si>
    <t>migration</t>
  </si>
  <si>
    <t>naturkatastrofer</t>
  </si>
  <si>
    <t>pandemier</t>
  </si>
  <si>
    <t>transnational kriminalitet</t>
  </si>
  <si>
    <t>økonomisk krise</t>
  </si>
  <si>
    <t>Bør det danske forsvarsforbehold afskaffes</t>
  </si>
  <si>
    <t>beredskab</t>
  </si>
  <si>
    <t>kombinerede våbenarter</t>
  </si>
  <si>
    <t>samtænkning</t>
  </si>
  <si>
    <t>specialoperationer</t>
  </si>
  <si>
    <t>værnsfælles operationer</t>
  </si>
  <si>
    <t>Diplomati (kun i 2013)</t>
  </si>
  <si>
    <t>Menneskeskabte katastrofer</t>
  </si>
  <si>
    <t>Kombinerede våbenarter</t>
  </si>
  <si>
    <t>Har DK haft aktivistisk udenrigs- og sikkerhedspolitik de sidste 20 år?</t>
  </si>
  <si>
    <t>Beskriver aktivisme dansk udenrigs- og sikkerhedspolitik i dag?</t>
  </si>
  <si>
    <t>Har DK haft indflydelse gennem sin udenrigs- og sikkerhedspolitik de sidste 20 år?</t>
  </si>
  <si>
    <t>Har DK indflydelse gennem sin udenrigs- og sikkerhedspolitik i dag?</t>
  </si>
  <si>
    <t>Står den danske indsats mål med det, som bliver investeret?</t>
  </si>
  <si>
    <t>Er en aktivistisk udenrigs- og sikkerhedspolitik svaret på fremtidige udfordringer?</t>
  </si>
  <si>
    <t>Suverænitetshåndhævelse</t>
  </si>
  <si>
    <t>Internationale organisationer</t>
  </si>
  <si>
    <t>s_1_9a</t>
  </si>
  <si>
    <t>s_1_9b</t>
  </si>
  <si>
    <t>s_1_9c</t>
  </si>
  <si>
    <t>s_1_9d</t>
  </si>
  <si>
    <t>s_1_9e</t>
  </si>
  <si>
    <t>s_1_9f</t>
  </si>
  <si>
    <t>Figur 19: Har Danmark haft en aktivistisk udenrigs- og sikkerhedspolitik de sidste 20 år? Procent.</t>
  </si>
  <si>
    <t>Figur 20: Beskriver aktivisme dansk udenrigs- og sikkerhedspolitik i dag? Procent.</t>
  </si>
  <si>
    <t>Figur 22: Har Danmark haft indflydelse gennem sin udenrigs- og sikkerhedspolitik de sidste 20 år? Procent.</t>
  </si>
  <si>
    <t>Figur 23: Har Danmark indflydelse gennem sin udenrigs- og sikkerhedspolitik i dag? Procent.</t>
  </si>
  <si>
    <t>Figur 24: Står den danske indsats mål med det, som bliver investeret? Procent.</t>
  </si>
  <si>
    <t>Figur 21: Er en aktivistisk udenrigs- og sikkerhedspolitik svaret på fremtidige udfordringer? Procent.</t>
  </si>
  <si>
    <t>Figur 18: Respondenternes syn på dansk udenrigs- og sikkerhedspolitik. Gennemsnit.</t>
  </si>
  <si>
    <t>Figur 25: I hvilken grad respondenterne finder en række emner vigtige i dansk udenrigs- og sikkerhedspolitik. 5=i meget høj grad, 1=i meget lav grad. Gennemsnit.</t>
  </si>
  <si>
    <t>Figur 26: I hvilken grad respondenterne finder en række redskaber vigtige i dansk udenrigs- og sikkerhedspolitik. 5=i meget høj grad, 1=i meget lav grad. Gennemsnit.</t>
  </si>
  <si>
    <t>Figur 27: I hvilken grad respondenterne mener, at Danmark har en sammenhængende udenrigs- og sikkerhedspolitik. Procent.</t>
  </si>
  <si>
    <t>Figur 30: Den valgte model er hensigtsmæssig til at sikre en fokusering af dansk udenrigspolitik. Procent.</t>
  </si>
  <si>
    <t>Figur 31: Granskningen vil føre til en væsentlig ændring fsva. organiseringen af dansk udenrigspolitik. Pct.</t>
  </si>
  <si>
    <r>
      <t>Figur 32: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Granskningen vil føre til en væsentlig ændring fsva. indholdet af dansk udenrigspolitik. Procent.</t>
    </r>
  </si>
  <si>
    <r>
      <t>Figur 33: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Granskningen vil føre til en styrkelse af sikkerhedspolitikkens rolle i udenrigspolitikken. Procent.</t>
    </r>
  </si>
  <si>
    <t>Figur 28: Hvilket land der ifølge respondenterne er foregangsland for Danmark på det udenrigs- og sikkerhedspolitiske område. Procent.</t>
  </si>
  <si>
    <r>
      <t>Figur 34: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I hvor høj grad respondenterne mener, at Vestens sanktioner over for Rusland som følge af ukrainekrisen har virket efter hensigten. Procent.</t>
    </r>
  </si>
  <si>
    <r>
      <t>Figur 36: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Vesten bør indføre yderligere økonomiske sanktioner over for Rusland. Procent.</t>
    </r>
  </si>
  <si>
    <t>Figur 37. Vesten bør øge sin militære afskrækkelse over for Rusland. Procent.</t>
  </si>
  <si>
    <r>
      <t>Figur 38: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Vesten bør give yderligere støtte til Ukraine. Procent.</t>
    </r>
  </si>
  <si>
    <r>
      <t>Figur 35: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Vesten bør bestræbe sig på at øge dialog med Rusland. Procent.</t>
    </r>
  </si>
  <si>
    <r>
      <t>Figur 39: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Begivenhederne i Ukraine har stor betydning for dansk udenrigs- og sikkerhedspolitik. Procent.</t>
    </r>
  </si>
  <si>
    <t>Figur 40: Den sikkerhedspolitiske situation i Ukraine reducerer Danmarks mulighed for at føre en aktivistisk udenrigs- og sikkerhedspolitik. Procent.</t>
  </si>
  <si>
    <r>
      <t>Figur 41: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Danmark bør gentænke sin udenrigs- og sikkerhedspolitik som følge af begivenhederne i Ukraine. Procent.</t>
    </r>
  </si>
  <si>
    <r>
      <t>Figur 42: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Danmark bør nedsætte en forsvarskommission som følge af begivenhederne i Ukraine. Procent.</t>
    </r>
  </si>
  <si>
    <t>Figur 43. Danmark bør leve op til NATOs målsætning om, at medlemslandene bør bruge 2 procent af BNP på forsvaret. Procent.</t>
  </si>
  <si>
    <t>Figur 44: Danmark bør i sin forsvarspolitik give høj prioritet til deltagelse i NATOs nyoprettede reaktions-styrke. Procent.</t>
  </si>
  <si>
    <t>Figur 45: I hvilken grad respondenterne er enige i, at Grønland bør prioriteres højt i dansk udenrigs- og sikkerhedspolitik. Procent.</t>
  </si>
  <si>
    <r>
      <t>Figur 29: Respondenternes holdning til den brede granskning af dansk udenrigspolitik igangsat af regeringen. Gennemsnit.</t>
    </r>
    <r>
      <rPr>
        <b/>
        <sz val="11"/>
        <color theme="1"/>
        <rFont val="Calibri"/>
        <family val="2"/>
        <scheme val="minor"/>
      </rPr>
      <t xml:space="preserve">  2015.</t>
    </r>
  </si>
  <si>
    <r>
      <t>Figur 46: Vesten krise med Rusland vil skabe konflikt i Arktis.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Procent.</t>
    </r>
  </si>
  <si>
    <r>
      <t>Figur 47: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Rusland vil overholde bestemmelserne i UNCLOS (United Nations Convention on the Law of the Sea) vedr. havbunden i Arktis. Procent.</t>
    </r>
  </si>
  <si>
    <r>
      <t>Figur 48: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Grønland vil blive selvstændigt inden for 10 år.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Procent.</t>
    </r>
  </si>
  <si>
    <t>Figur 49: Grønland vil blive selvstændigt inden for 20 år. Procent.</t>
  </si>
  <si>
    <t>Figur 50: Grønland vil IKKE blive selvstændigt inden for 20 år. Procent.</t>
  </si>
  <si>
    <t>Figur 51: Migration (inklusive flygtningestrømme) udgør en strategisk udfordring for Danmark. Procent.</t>
  </si>
  <si>
    <t>Figur 52: I hvilken grad respondenterne mener, at Danmark bør håndtere udfordringen fra migration (inklusive flygtningestrømme) ved hjælp af følgende redskaber. Procent.</t>
  </si>
  <si>
    <t>Figur 53: Der er et behov for øget samtænkning af redskaberne diplomati, udviklingsbistand, humanitær indsats og militær indsats med henblik på at håndtere den strategiske udfordring fra migration (inklusive flygtningestrømme). Procent.</t>
  </si>
  <si>
    <t>Figur 54: Der er et behov for, at verdenssamfundet øger sin evne til at gennemføre stabiliseringsindsatser og konfliktforebyggende indsatser. Procent.</t>
  </si>
  <si>
    <t>Figur 55: I hvor høj grad respondenterne mener, at stabiliseringsindsatser og konfliktforebyggende indsatser bør organiseres i regi af følgende organisationer. Procent.</t>
  </si>
  <si>
    <t>Figur 56: I hvor høj grad respondenterne mener, at VÆRDIER er en drivkraft i dansk udenrigs- og sikkerhedspolitik. Procent.</t>
  </si>
  <si>
    <t>Figur 57: I hvor høj grad respondenterne mener, at INTERESSER er en drivkraft i dansk udenrigs- og sikkerhedspolitik. Procent.</t>
  </si>
  <si>
    <t>Figur 58a og 58b: I hvilken grad respondenterne mener, at nedenstående forhold udgør en trussel mod Danmark. 5=i meget høj grad, 1=i meget lav grad. Gennemsnit.</t>
  </si>
  <si>
    <t>Figur59a: og 59b: I hvilken grad respondenterne mener, at det danske forsvar har fordel af at operere sammen med følgende lande? 5=i meget høj grad, 1=i meget lav grad. Gennemsnit.</t>
  </si>
  <si>
    <t>Figur 60: I hvilken grad respondenterne mener, at det danske EU-forsvarsforbehold bør afskaffes. Procent.</t>
  </si>
  <si>
    <t>Figur 61: Danmark deltager som en del af en koalition, der skal bekæmpe Islamisk Stat (IS). Hvorvidt respondenterne er enige i, at det er en rigtig beslutning, at Danmark deltager i denne koalition. Procent.</t>
  </si>
  <si>
    <r>
      <t>Figur 62: Danmark deltager som en del af en koalition, der skal bekæmpe Islamisk Stat (IS).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Hvorvidt respondenterne er enige i, at det er en rigtig beslutning, at Danmark bidrager med 120 soldater til militær kapacitetsopbygning i Irak. Procent.</t>
    </r>
  </si>
  <si>
    <r>
      <t>Figur 63: Danmark deltager som en del af en koalition, der skal bekæmpe Islamisk Stat (IS). Hvorvidt respondenterne er enige i, at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Danmark også bør bidrage med konventionelle landtropper, hvis der bliver anmodet om det. Procent.</t>
    </r>
  </si>
  <si>
    <r>
      <t>Figur 64: Danmark deltager som en del af en koalition, der skal bekæmpe Islamisk Stat (IS). Hvorvidt respondenterne er enige i, at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Danmark bør øge sin humanitære bistand. Procent.</t>
    </r>
  </si>
  <si>
    <r>
      <t>Figur 65:</t>
    </r>
    <r>
      <rPr>
        <b/>
        <sz val="14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En række lande, herunder USA og Frankrig, har besluttet at intervenere i Syrien for at bekæmpe IS. Hvorvidt respondenterne er enige i, at det er nødvendigt at intervenere i Syrien for at bekæmpe IS. Pct.</t>
    </r>
  </si>
  <si>
    <t>Figur 66: Hvorvidt respondenterne er enige i, at Danmark også bør deltage i militære aktioner i Syrien. Pct.</t>
  </si>
  <si>
    <r>
      <t>Figur 67: Hvorvidt respondenterne er enige i,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at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Vestens krise med Rusland vil reducere muligheden for at intervenere i Syrien med henblik på at bekæmpe IS. Procent.</t>
    </r>
  </si>
  <si>
    <r>
      <t>Figur 68:</t>
    </r>
    <r>
      <rPr>
        <b/>
        <sz val="14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Hvorvidt respondenterne er enige i, at Ruslands nylige engagement i Syrien fremskynder en forhandlingsløsning på konflikten i Syrien. Procent.</t>
    </r>
  </si>
  <si>
    <t>Figur 69a og 69b: I hvilken grad respondenterne mener, at forsvaret har behov for at udvikle sine kapaciteter på en række områder inden for de næste fem år, for at kunne imødegå nye trusler. 5=i meget høj grad, 1=i meget lav grad. Gennemsnit.</t>
  </si>
  <si>
    <t>Stabilisering</t>
  </si>
  <si>
    <r>
      <t>Figur 70: Regeringen har besluttet at nedlægge Irak-kommissionen. Hvorvidt respondenterne er enige i, at det var en rigtig beslutning. Procent.</t>
    </r>
    <r>
      <rPr>
        <sz val="11"/>
        <color theme="1"/>
        <rFont val="Calibri"/>
        <family val="2"/>
        <scheme val="minor"/>
      </rPr>
      <t xml:space="preserve"> </t>
    </r>
  </si>
  <si>
    <t>Figur 71. Hvorvidt respondenterne mener, at materialet fra den nedlagte Irak-kommission bør offentliggøres. Procent</t>
  </si>
  <si>
    <t>Figur 72: Hvorvidt respondenterne mener, at der er et behov for at foretage en bredere evaluering af det danske engagement i Irak og Afghanistan. Procent.</t>
  </si>
  <si>
    <t>Figur 73: I hvilken grad respondenterne mener, at følgende områder bør evalueres. Procent. 2015.</t>
  </si>
  <si>
    <r>
      <t>Figur 78: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Hvor mange procent af respondenterne, der mener, at strategiske, militære, økonomiske og industrielle forhold BØR VÆRE hhv.  1., 2., 3., 4. prioritet eller lige vigtige i beslutningen om typevalg af kampfly. 2015. Procent.</t>
    </r>
  </si>
  <si>
    <t>Figur 79: Hvor mange procent af respondenterne, der mener, at strategiske, militære, økonomiske og industrielle forhold VIL BLIVE hhv.  1., 2., 3., 4. prioritet eller lige vigtige i beslutningen om typevalg af kampfly. 2015. Procent.</t>
  </si>
  <si>
    <t>Bør være 1. prioritet</t>
  </si>
  <si>
    <t>Vil blive 1. prioritet</t>
  </si>
  <si>
    <t>Mener</t>
  </si>
  <si>
    <t>Tror</t>
  </si>
  <si>
    <t>Bør</t>
  </si>
  <si>
    <t>Strategi</t>
  </si>
  <si>
    <t>Bør være 2. prioritet</t>
  </si>
  <si>
    <t>Vil blive 2. prioritet</t>
  </si>
  <si>
    <t>Økonomi</t>
  </si>
  <si>
    <t>Bør være 3. prioritet</t>
  </si>
  <si>
    <t>Vil blive 3. prioritet</t>
  </si>
  <si>
    <t>Bør være 4. prioritet</t>
  </si>
  <si>
    <t>Vil blive 4. prioritet</t>
  </si>
  <si>
    <t>Figur 74: Respondenternes vurdering af strategiske, militære, økonomiske og industrielle forholds betydning i beslutningen om typevalg af kampfly. Hhv. egen normative førsteprioritet (grøn) og hvad de mener vil blive førsteprioriteten i den endelige beslutning (grå). 2015. Procent.</t>
  </si>
  <si>
    <t>Figur 75: Respondenternes vurdering af strategiske, militære, økonomiske og industrielle forholds betydning i beslutningen om typevalg af kampfly. Hhv. egen normative andenprioritet (grøn) og hvad de mener vil blive andenprioriteten i den endelige beslutning (grå). 2015. Procent.</t>
  </si>
  <si>
    <t>Figur 76: Respondenternes vurdering af strategiske, militære, økonomiske og industrielle forholds betydning i beslutningen om typevalg af kampfly. Hhv. egen normative tredjeprioritet (grøn) og hvad de mener vil blive tredjeprioriteten i den endelige beslutning (grå). 2015. Procent.</t>
  </si>
  <si>
    <t>Figur 77: Respondenternes vurdering af strategiske, militære, økonomiske og industrielle forholds betydning i beslutningen om typevalg af kampfly. Hhv. egen normative fjerdeprioritet (grøn) og hvad de mener vil blive fjerdeprioriteten i den endelige beslutning (grå). 2015. Procent.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</si>
</sst>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0"/>
    <numFmt numFmtId="165" formatCode="###0.0"/>
    <numFmt numFmtId="166" formatCode="####.0"/>
    <numFmt numFmtId="167" formatCode="###0.00"/>
    <numFmt numFmtId="168" formatCode="0.0"/>
    <numFmt numFmtId="169" formatCode="###0.00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sz val="10"/>
      <name val="Arial"/>
      <family val="2"/>
    </font>
    <font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</borders>
  <cellStyleXfs count="35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47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3" fillId="0" borderId="0" xfId="1"/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7" xfId="1" applyFont="1" applyBorder="1" applyAlignment="1">
      <alignment horizontal="left" vertical="top" wrapText="1"/>
    </xf>
    <xf numFmtId="164" fontId="5" fillId="0" borderId="8" xfId="1" applyNumberFormat="1" applyFont="1" applyBorder="1" applyAlignment="1">
      <alignment horizontal="right" vertical="center"/>
    </xf>
    <xf numFmtId="165" fontId="5" fillId="0" borderId="9" xfId="1" applyNumberFormat="1" applyFont="1" applyBorder="1" applyAlignment="1">
      <alignment horizontal="right" vertical="center"/>
    </xf>
    <xf numFmtId="165" fontId="5" fillId="0" borderId="10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left" vertical="top" wrapText="1"/>
    </xf>
    <xf numFmtId="164" fontId="5" fillId="0" borderId="13" xfId="1" applyNumberFormat="1" applyFont="1" applyBorder="1" applyAlignment="1">
      <alignment horizontal="right" vertical="center"/>
    </xf>
    <xf numFmtId="165" fontId="5" fillId="0" borderId="14" xfId="1" applyNumberFormat="1" applyFont="1" applyBorder="1" applyAlignment="1">
      <alignment horizontal="right" vertical="center"/>
    </xf>
    <xf numFmtId="165" fontId="5" fillId="0" borderId="15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center" wrapText="1"/>
    </xf>
    <xf numFmtId="164" fontId="5" fillId="0" borderId="18" xfId="1" applyNumberFormat="1" applyFont="1" applyBorder="1" applyAlignment="1">
      <alignment horizontal="right" vertical="center"/>
    </xf>
    <xf numFmtId="165" fontId="5" fillId="0" borderId="19" xfId="1" applyNumberFormat="1" applyFont="1" applyBorder="1" applyAlignment="1">
      <alignment horizontal="right" vertical="center"/>
    </xf>
    <xf numFmtId="0" fontId="5" fillId="0" borderId="19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164" fontId="0" fillId="0" borderId="0" xfId="0" applyNumberFormat="1"/>
    <xf numFmtId="0" fontId="6" fillId="0" borderId="0" xfId="2"/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wrapText="1"/>
    </xf>
    <xf numFmtId="0" fontId="7" fillId="0" borderId="5" xfId="2" applyFont="1" applyBorder="1" applyAlignment="1">
      <alignment horizontal="center" wrapText="1"/>
    </xf>
    <xf numFmtId="0" fontId="7" fillId="0" borderId="7" xfId="2" applyFont="1" applyBorder="1" applyAlignment="1">
      <alignment horizontal="left" vertical="top" wrapText="1"/>
    </xf>
    <xf numFmtId="164" fontId="7" fillId="0" borderId="8" xfId="2" applyNumberFormat="1" applyFont="1" applyBorder="1" applyAlignment="1">
      <alignment horizontal="right" vertical="center"/>
    </xf>
    <xf numFmtId="165" fontId="7" fillId="0" borderId="9" xfId="2" applyNumberFormat="1" applyFont="1" applyBorder="1" applyAlignment="1">
      <alignment horizontal="right" vertical="center"/>
    </xf>
    <xf numFmtId="165" fontId="7" fillId="0" borderId="10" xfId="2" applyNumberFormat="1" applyFont="1" applyBorder="1" applyAlignment="1">
      <alignment horizontal="right" vertical="center"/>
    </xf>
    <xf numFmtId="0" fontId="7" fillId="0" borderId="12" xfId="2" applyFont="1" applyBorder="1" applyAlignment="1">
      <alignment horizontal="left" vertical="top" wrapText="1"/>
    </xf>
    <xf numFmtId="164" fontId="7" fillId="0" borderId="13" xfId="2" applyNumberFormat="1" applyFont="1" applyBorder="1" applyAlignment="1">
      <alignment horizontal="right" vertical="center"/>
    </xf>
    <xf numFmtId="165" fontId="7" fillId="0" borderId="14" xfId="2" applyNumberFormat="1" applyFont="1" applyBorder="1" applyAlignment="1">
      <alignment horizontal="right" vertical="center"/>
    </xf>
    <xf numFmtId="165" fontId="7" fillId="0" borderId="15" xfId="2" applyNumberFormat="1" applyFont="1" applyBorder="1" applyAlignment="1">
      <alignment horizontal="right" vertical="center"/>
    </xf>
    <xf numFmtId="0" fontId="7" fillId="0" borderId="15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top" wrapText="1"/>
    </xf>
    <xf numFmtId="166" fontId="7" fillId="0" borderId="14" xfId="2" applyNumberFormat="1" applyFont="1" applyBorder="1" applyAlignment="1">
      <alignment horizontal="right" vertical="center"/>
    </xf>
    <xf numFmtId="0" fontId="7" fillId="0" borderId="14" xfId="2" applyFont="1" applyBorder="1" applyAlignment="1">
      <alignment horizontal="left" vertical="center" wrapText="1"/>
    </xf>
    <xf numFmtId="164" fontId="7" fillId="0" borderId="18" xfId="2" applyNumberFormat="1" applyFont="1" applyBorder="1" applyAlignment="1">
      <alignment horizontal="right" vertical="center"/>
    </xf>
    <xf numFmtId="165" fontId="7" fillId="0" borderId="19" xfId="2" applyNumberFormat="1" applyFont="1" applyBorder="1" applyAlignment="1">
      <alignment horizontal="right" vertical="center"/>
    </xf>
    <xf numFmtId="0" fontId="7" fillId="0" borderId="19" xfId="2" applyFont="1" applyBorder="1" applyAlignment="1">
      <alignment horizontal="left" vertical="center" wrapText="1"/>
    </xf>
    <xf numFmtId="0" fontId="7" fillId="0" borderId="20" xfId="2" applyFont="1" applyBorder="1" applyAlignment="1">
      <alignment horizontal="left" vertical="center" wrapText="1"/>
    </xf>
    <xf numFmtId="0" fontId="1" fillId="2" borderId="0" xfId="0" applyFont="1" applyFill="1"/>
    <xf numFmtId="164" fontId="0" fillId="2" borderId="0" xfId="0" applyNumberFormat="1" applyFill="1"/>
    <xf numFmtId="0" fontId="0" fillId="2" borderId="0" xfId="0" applyFill="1"/>
    <xf numFmtId="0" fontId="6" fillId="0" borderId="0" xfId="3"/>
    <xf numFmtId="0" fontId="7" fillId="0" borderId="3" xfId="3" applyFont="1" applyBorder="1" applyAlignment="1">
      <alignment horizontal="center" wrapText="1"/>
    </xf>
    <xf numFmtId="0" fontId="7" fillId="0" borderId="4" xfId="3" applyFont="1" applyBorder="1" applyAlignment="1">
      <alignment horizontal="center" wrapText="1"/>
    </xf>
    <xf numFmtId="0" fontId="7" fillId="0" borderId="5" xfId="3" applyFont="1" applyBorder="1" applyAlignment="1">
      <alignment horizontal="center" wrapText="1"/>
    </xf>
    <xf numFmtId="0" fontId="7" fillId="0" borderId="7" xfId="3" applyFont="1" applyBorder="1" applyAlignment="1">
      <alignment horizontal="left" vertical="top" wrapText="1"/>
    </xf>
    <xf numFmtId="164" fontId="7" fillId="0" borderId="8" xfId="3" applyNumberFormat="1" applyFont="1" applyBorder="1" applyAlignment="1">
      <alignment horizontal="right" vertical="center"/>
    </xf>
    <xf numFmtId="164" fontId="7" fillId="0" borderId="9" xfId="3" applyNumberFormat="1" applyFont="1" applyBorder="1" applyAlignment="1">
      <alignment horizontal="right" vertical="center"/>
    </xf>
    <xf numFmtId="164" fontId="7" fillId="0" borderId="10" xfId="3" applyNumberFormat="1" applyFont="1" applyBorder="1" applyAlignment="1">
      <alignment horizontal="right" vertical="center"/>
    </xf>
    <xf numFmtId="0" fontId="7" fillId="0" borderId="12" xfId="3" applyFont="1" applyBorder="1" applyAlignment="1">
      <alignment horizontal="left" vertical="top" wrapText="1"/>
    </xf>
    <xf numFmtId="164" fontId="7" fillId="0" borderId="13" xfId="3" applyNumberFormat="1" applyFont="1" applyBorder="1" applyAlignment="1">
      <alignment horizontal="right" vertical="center"/>
    </xf>
    <xf numFmtId="164" fontId="7" fillId="0" borderId="14" xfId="3" applyNumberFormat="1" applyFont="1" applyBorder="1" applyAlignment="1">
      <alignment horizontal="right" vertical="center"/>
    </xf>
    <xf numFmtId="164" fontId="7" fillId="0" borderId="15" xfId="3" applyNumberFormat="1" applyFont="1" applyBorder="1" applyAlignment="1">
      <alignment horizontal="right" vertical="center"/>
    </xf>
    <xf numFmtId="167" fontId="0" fillId="0" borderId="0" xfId="0" applyNumberFormat="1"/>
    <xf numFmtId="0" fontId="6" fillId="0" borderId="0" xfId="4"/>
    <xf numFmtId="0" fontId="7" fillId="0" borderId="7" xfId="4" applyFont="1" applyBorder="1" applyAlignment="1">
      <alignment horizontal="left" vertical="top" wrapText="1"/>
    </xf>
    <xf numFmtId="164" fontId="7" fillId="0" borderId="8" xfId="4" applyNumberFormat="1" applyFont="1" applyBorder="1" applyAlignment="1">
      <alignment horizontal="right" vertical="center"/>
    </xf>
    <xf numFmtId="164" fontId="7" fillId="0" borderId="9" xfId="4" applyNumberFormat="1" applyFont="1" applyBorder="1" applyAlignment="1">
      <alignment horizontal="right" vertical="center"/>
    </xf>
    <xf numFmtId="164" fontId="7" fillId="0" borderId="10" xfId="4" applyNumberFormat="1" applyFont="1" applyBorder="1" applyAlignment="1">
      <alignment horizontal="right" vertical="center"/>
    </xf>
    <xf numFmtId="0" fontId="7" fillId="0" borderId="12" xfId="4" applyFont="1" applyBorder="1" applyAlignment="1">
      <alignment horizontal="left" vertical="top" wrapText="1"/>
    </xf>
    <xf numFmtId="164" fontId="7" fillId="0" borderId="13" xfId="4" applyNumberFormat="1" applyFont="1" applyBorder="1" applyAlignment="1">
      <alignment horizontal="right" vertical="center"/>
    </xf>
    <xf numFmtId="164" fontId="7" fillId="0" borderId="14" xfId="4" applyNumberFormat="1" applyFont="1" applyBorder="1" applyAlignment="1">
      <alignment horizontal="right" vertical="center"/>
    </xf>
    <xf numFmtId="164" fontId="7" fillId="0" borderId="15" xfId="4" applyNumberFormat="1" applyFont="1" applyBorder="1" applyAlignment="1">
      <alignment horizontal="right" vertical="center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6" fillId="0" borderId="0" xfId="5"/>
    <xf numFmtId="0" fontId="7" fillId="0" borderId="3" xfId="5" applyFont="1" applyBorder="1" applyAlignment="1">
      <alignment horizontal="center" wrapText="1"/>
    </xf>
    <xf numFmtId="0" fontId="7" fillId="0" borderId="4" xfId="5" applyFont="1" applyBorder="1" applyAlignment="1">
      <alignment horizontal="center" wrapText="1"/>
    </xf>
    <xf numFmtId="0" fontId="7" fillId="0" borderId="5" xfId="5" applyFont="1" applyBorder="1" applyAlignment="1">
      <alignment horizontal="center" wrapText="1"/>
    </xf>
    <xf numFmtId="0" fontId="7" fillId="0" borderId="7" xfId="5" applyFont="1" applyBorder="1" applyAlignment="1">
      <alignment horizontal="left" vertical="top" wrapText="1"/>
    </xf>
    <xf numFmtId="164" fontId="7" fillId="0" borderId="8" xfId="5" applyNumberFormat="1" applyFont="1" applyBorder="1" applyAlignment="1">
      <alignment horizontal="right" vertical="center"/>
    </xf>
    <xf numFmtId="165" fontId="7" fillId="0" borderId="9" xfId="5" applyNumberFormat="1" applyFont="1" applyBorder="1" applyAlignment="1">
      <alignment horizontal="right" vertical="center"/>
    </xf>
    <xf numFmtId="165" fontId="7" fillId="0" borderId="10" xfId="5" applyNumberFormat="1" applyFont="1" applyBorder="1" applyAlignment="1">
      <alignment horizontal="right" vertical="center"/>
    </xf>
    <xf numFmtId="0" fontId="7" fillId="0" borderId="12" xfId="5" applyFont="1" applyBorder="1" applyAlignment="1">
      <alignment horizontal="left" vertical="top" wrapText="1"/>
    </xf>
    <xf numFmtId="164" fontId="7" fillId="0" borderId="13" xfId="5" applyNumberFormat="1" applyFont="1" applyBorder="1" applyAlignment="1">
      <alignment horizontal="right" vertical="center"/>
    </xf>
    <xf numFmtId="165" fontId="7" fillId="0" borderId="14" xfId="5" applyNumberFormat="1" applyFont="1" applyBorder="1" applyAlignment="1">
      <alignment horizontal="right" vertical="center"/>
    </xf>
    <xf numFmtId="165" fontId="7" fillId="0" borderId="15" xfId="5" applyNumberFormat="1" applyFont="1" applyBorder="1" applyAlignment="1">
      <alignment horizontal="right" vertical="center"/>
    </xf>
    <xf numFmtId="0" fontId="7" fillId="0" borderId="15" xfId="5" applyFont="1" applyBorder="1" applyAlignment="1">
      <alignment horizontal="left" vertical="center" wrapText="1"/>
    </xf>
    <xf numFmtId="0" fontId="7" fillId="0" borderId="11" xfId="5" applyFont="1" applyBorder="1" applyAlignment="1">
      <alignment horizontal="left" vertical="top" wrapText="1"/>
    </xf>
    <xf numFmtId="0" fontId="7" fillId="0" borderId="14" xfId="5" applyFont="1" applyBorder="1" applyAlignment="1">
      <alignment horizontal="left" vertical="center" wrapText="1"/>
    </xf>
    <xf numFmtId="164" fontId="7" fillId="0" borderId="18" xfId="5" applyNumberFormat="1" applyFont="1" applyBorder="1" applyAlignment="1">
      <alignment horizontal="right" vertical="center"/>
    </xf>
    <xf numFmtId="165" fontId="7" fillId="0" borderId="19" xfId="5" applyNumberFormat="1" applyFont="1" applyBorder="1" applyAlignment="1">
      <alignment horizontal="right" vertical="center"/>
    </xf>
    <xf numFmtId="0" fontId="7" fillId="0" borderId="19" xfId="5" applyFont="1" applyBorder="1" applyAlignment="1">
      <alignment horizontal="left" vertical="center" wrapText="1"/>
    </xf>
    <xf numFmtId="0" fontId="7" fillId="0" borderId="20" xfId="5" applyFont="1" applyBorder="1" applyAlignment="1">
      <alignment horizontal="left" vertical="center" wrapText="1"/>
    </xf>
    <xf numFmtId="0" fontId="6" fillId="0" borderId="0" xfId="6"/>
    <xf numFmtId="0" fontId="7" fillId="0" borderId="3" xfId="6" applyFont="1" applyBorder="1" applyAlignment="1">
      <alignment horizontal="center" wrapText="1"/>
    </xf>
    <xf numFmtId="0" fontId="7" fillId="0" borderId="4" xfId="6" applyFont="1" applyBorder="1" applyAlignment="1">
      <alignment horizontal="center" wrapText="1"/>
    </xf>
    <xf numFmtId="0" fontId="7" fillId="0" borderId="5" xfId="6" applyFont="1" applyBorder="1" applyAlignment="1">
      <alignment horizontal="center" wrapText="1"/>
    </xf>
    <xf numFmtId="0" fontId="7" fillId="0" borderId="7" xfId="6" applyFont="1" applyBorder="1" applyAlignment="1">
      <alignment horizontal="left" vertical="top" wrapText="1"/>
    </xf>
    <xf numFmtId="164" fontId="7" fillId="0" borderId="8" xfId="6" applyNumberFormat="1" applyFont="1" applyBorder="1" applyAlignment="1">
      <alignment horizontal="right" vertical="center"/>
    </xf>
    <xf numFmtId="165" fontId="7" fillId="0" borderId="9" xfId="6" applyNumberFormat="1" applyFont="1" applyBorder="1" applyAlignment="1">
      <alignment horizontal="right" vertical="center"/>
    </xf>
    <xf numFmtId="165" fontId="7" fillId="0" borderId="10" xfId="6" applyNumberFormat="1" applyFont="1" applyBorder="1" applyAlignment="1">
      <alignment horizontal="right" vertical="center"/>
    </xf>
    <xf numFmtId="0" fontId="7" fillId="0" borderId="12" xfId="6" applyFont="1" applyBorder="1" applyAlignment="1">
      <alignment horizontal="left" vertical="top" wrapText="1"/>
    </xf>
    <xf numFmtId="164" fontId="7" fillId="0" borderId="13" xfId="6" applyNumberFormat="1" applyFont="1" applyBorder="1" applyAlignment="1">
      <alignment horizontal="right" vertical="center"/>
    </xf>
    <xf numFmtId="165" fontId="7" fillId="0" borderId="14" xfId="6" applyNumberFormat="1" applyFont="1" applyBorder="1" applyAlignment="1">
      <alignment horizontal="right" vertical="center"/>
    </xf>
    <xf numFmtId="165" fontId="7" fillId="0" borderId="15" xfId="6" applyNumberFormat="1" applyFont="1" applyBorder="1" applyAlignment="1">
      <alignment horizontal="right" vertical="center"/>
    </xf>
    <xf numFmtId="0" fontId="7" fillId="0" borderId="15" xfId="6" applyFont="1" applyBorder="1" applyAlignment="1">
      <alignment horizontal="left" vertical="center" wrapText="1"/>
    </xf>
    <xf numFmtId="0" fontId="7" fillId="0" borderId="11" xfId="6" applyFont="1" applyBorder="1" applyAlignment="1">
      <alignment horizontal="left" vertical="top" wrapText="1"/>
    </xf>
    <xf numFmtId="0" fontId="7" fillId="0" borderId="14" xfId="6" applyFont="1" applyBorder="1" applyAlignment="1">
      <alignment horizontal="left" vertical="center" wrapText="1"/>
    </xf>
    <xf numFmtId="164" fontId="7" fillId="0" borderId="18" xfId="6" applyNumberFormat="1" applyFont="1" applyBorder="1" applyAlignment="1">
      <alignment horizontal="right" vertical="center"/>
    </xf>
    <xf numFmtId="165" fontId="7" fillId="0" borderId="19" xfId="6" applyNumberFormat="1" applyFont="1" applyBorder="1" applyAlignment="1">
      <alignment horizontal="right" vertical="center"/>
    </xf>
    <xf numFmtId="0" fontId="7" fillId="0" borderId="19" xfId="6" applyFont="1" applyBorder="1" applyAlignment="1">
      <alignment horizontal="left" vertical="center" wrapText="1"/>
    </xf>
    <xf numFmtId="0" fontId="7" fillId="0" borderId="20" xfId="6" applyFont="1" applyBorder="1" applyAlignment="1">
      <alignment horizontal="left" vertical="center" wrapText="1"/>
    </xf>
    <xf numFmtId="166" fontId="7" fillId="0" borderId="14" xfId="6" applyNumberFormat="1" applyFont="1" applyBorder="1" applyAlignment="1">
      <alignment horizontal="right" vertical="center"/>
    </xf>
    <xf numFmtId="164" fontId="7" fillId="0" borderId="9" xfId="6" applyNumberFormat="1" applyFont="1" applyBorder="1" applyAlignment="1">
      <alignment horizontal="right" vertical="center"/>
    </xf>
    <xf numFmtId="164" fontId="7" fillId="0" borderId="10" xfId="6" applyNumberFormat="1" applyFont="1" applyBorder="1" applyAlignment="1">
      <alignment horizontal="right" vertical="center"/>
    </xf>
    <xf numFmtId="164" fontId="7" fillId="0" borderId="14" xfId="6" applyNumberFormat="1" applyFont="1" applyBorder="1" applyAlignment="1">
      <alignment horizontal="right" vertical="center"/>
    </xf>
    <xf numFmtId="164" fontId="7" fillId="0" borderId="15" xfId="6" applyNumberFormat="1" applyFont="1" applyBorder="1" applyAlignment="1">
      <alignment horizontal="right" vertical="center"/>
    </xf>
    <xf numFmtId="167" fontId="7" fillId="0" borderId="18" xfId="6" applyNumberFormat="1" applyFont="1" applyBorder="1" applyAlignment="1">
      <alignment horizontal="right" vertical="center"/>
    </xf>
    <xf numFmtId="167" fontId="7" fillId="0" borderId="19" xfId="6" applyNumberFormat="1" applyFont="1" applyBorder="1" applyAlignment="1">
      <alignment horizontal="right" vertical="center"/>
    </xf>
    <xf numFmtId="167" fontId="7" fillId="0" borderId="20" xfId="6" applyNumberFormat="1" applyFont="1" applyBorder="1" applyAlignment="1">
      <alignment horizontal="right" vertical="center"/>
    </xf>
    <xf numFmtId="0" fontId="7" fillId="0" borderId="3" xfId="6" applyFont="1" applyBorder="1" applyAlignment="1">
      <alignment horizontal="left"/>
    </xf>
    <xf numFmtId="0" fontId="7" fillId="0" borderId="4" xfId="6" applyFont="1" applyBorder="1" applyAlignment="1">
      <alignment horizontal="left"/>
    </xf>
    <xf numFmtId="0" fontId="7" fillId="0" borderId="5" xfId="6" applyFont="1" applyBorder="1" applyAlignment="1">
      <alignment horizontal="left"/>
    </xf>
    <xf numFmtId="0" fontId="6" fillId="0" borderId="0" xfId="7"/>
    <xf numFmtId="0" fontId="7" fillId="0" borderId="3" xfId="7" applyFont="1" applyBorder="1" applyAlignment="1">
      <alignment horizontal="center" wrapText="1"/>
    </xf>
    <xf numFmtId="0" fontId="7" fillId="0" borderId="4" xfId="7" applyFont="1" applyBorder="1" applyAlignment="1">
      <alignment horizontal="center" wrapText="1"/>
    </xf>
    <xf numFmtId="0" fontId="7" fillId="0" borderId="5" xfId="7" applyFont="1" applyBorder="1" applyAlignment="1">
      <alignment horizontal="center" wrapText="1"/>
    </xf>
    <xf numFmtId="0" fontId="7" fillId="0" borderId="7" xfId="7" applyFont="1" applyBorder="1" applyAlignment="1">
      <alignment horizontal="left" vertical="top"/>
    </xf>
    <xf numFmtId="164" fontId="7" fillId="0" borderId="8" xfId="7" applyNumberFormat="1" applyFont="1" applyBorder="1" applyAlignment="1">
      <alignment horizontal="right" vertical="center"/>
    </xf>
    <xf numFmtId="165" fontId="7" fillId="0" borderId="9" xfId="7" applyNumberFormat="1" applyFont="1" applyBorder="1" applyAlignment="1">
      <alignment horizontal="right" vertical="center"/>
    </xf>
    <xf numFmtId="165" fontId="7" fillId="0" borderId="10" xfId="7" applyNumberFormat="1" applyFont="1" applyBorder="1" applyAlignment="1">
      <alignment horizontal="right" vertical="center"/>
    </xf>
    <xf numFmtId="0" fontId="7" fillId="0" borderId="12" xfId="7" applyFont="1" applyBorder="1" applyAlignment="1">
      <alignment horizontal="left" vertical="top"/>
    </xf>
    <xf numFmtId="164" fontId="7" fillId="0" borderId="13" xfId="7" applyNumberFormat="1" applyFont="1" applyBorder="1" applyAlignment="1">
      <alignment horizontal="right" vertical="center"/>
    </xf>
    <xf numFmtId="165" fontId="7" fillId="0" borderId="14" xfId="7" applyNumberFormat="1" applyFont="1" applyBorder="1" applyAlignment="1">
      <alignment horizontal="right" vertical="center"/>
    </xf>
    <xf numFmtId="165" fontId="7" fillId="0" borderId="15" xfId="7" applyNumberFormat="1" applyFont="1" applyBorder="1" applyAlignment="1">
      <alignment horizontal="right" vertical="center"/>
    </xf>
    <xf numFmtId="0" fontId="7" fillId="0" borderId="17" xfId="7" applyFont="1" applyBorder="1" applyAlignment="1">
      <alignment horizontal="left" vertical="top" wrapText="1"/>
    </xf>
    <xf numFmtId="164" fontId="7" fillId="0" borderId="18" xfId="7" applyNumberFormat="1" applyFont="1" applyBorder="1" applyAlignment="1">
      <alignment horizontal="right" vertical="center"/>
    </xf>
    <xf numFmtId="165" fontId="7" fillId="0" borderId="19" xfId="7" applyNumberFormat="1" applyFont="1" applyBorder="1" applyAlignment="1">
      <alignment horizontal="right" vertical="center"/>
    </xf>
    <xf numFmtId="0" fontId="7" fillId="0" borderId="20" xfId="7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top" wrapText="1"/>
    </xf>
    <xf numFmtId="0" fontId="5" fillId="0" borderId="17" xfId="1" applyFont="1" applyBorder="1" applyAlignment="1">
      <alignment horizontal="left" vertical="top" wrapText="1"/>
    </xf>
    <xf numFmtId="0" fontId="3" fillId="0" borderId="0" xfId="8"/>
    <xf numFmtId="0" fontId="5" fillId="0" borderId="3" xfId="8" applyFont="1" applyBorder="1" applyAlignment="1">
      <alignment horizontal="center" wrapText="1"/>
    </xf>
    <xf numFmtId="0" fontId="5" fillId="0" borderId="4" xfId="8" applyFont="1" applyBorder="1" applyAlignment="1">
      <alignment horizontal="center" wrapText="1"/>
    </xf>
    <xf numFmtId="0" fontId="5" fillId="0" borderId="5" xfId="8" applyFont="1" applyBorder="1" applyAlignment="1">
      <alignment horizontal="center" wrapText="1"/>
    </xf>
    <xf numFmtId="0" fontId="5" fillId="0" borderId="7" xfId="8" applyFont="1" applyBorder="1" applyAlignment="1">
      <alignment horizontal="left" vertical="top" wrapText="1"/>
    </xf>
    <xf numFmtId="164" fontId="5" fillId="0" borderId="8" xfId="8" applyNumberFormat="1" applyFont="1" applyBorder="1" applyAlignment="1">
      <alignment horizontal="right" vertical="center"/>
    </xf>
    <xf numFmtId="165" fontId="5" fillId="0" borderId="9" xfId="8" applyNumberFormat="1" applyFont="1" applyBorder="1" applyAlignment="1">
      <alignment horizontal="right" vertical="center"/>
    </xf>
    <xf numFmtId="165" fontId="5" fillId="0" borderId="10" xfId="8" applyNumberFormat="1" applyFont="1" applyBorder="1" applyAlignment="1">
      <alignment horizontal="right" vertical="center"/>
    </xf>
    <xf numFmtId="0" fontId="5" fillId="0" borderId="11" xfId="8" applyFont="1" applyBorder="1" applyAlignment="1">
      <alignment horizontal="left" vertical="top" wrapText="1"/>
    </xf>
    <xf numFmtId="0" fontId="5" fillId="0" borderId="12" xfId="8" applyFont="1" applyBorder="1" applyAlignment="1">
      <alignment horizontal="left" vertical="top" wrapText="1"/>
    </xf>
    <xf numFmtId="164" fontId="5" fillId="0" borderId="13" xfId="8" applyNumberFormat="1" applyFont="1" applyBorder="1" applyAlignment="1">
      <alignment horizontal="right" vertical="center"/>
    </xf>
    <xf numFmtId="166" fontId="5" fillId="0" borderId="14" xfId="8" applyNumberFormat="1" applyFont="1" applyBorder="1" applyAlignment="1">
      <alignment horizontal="right" vertical="center"/>
    </xf>
    <xf numFmtId="165" fontId="5" fillId="0" borderId="15" xfId="8" applyNumberFormat="1" applyFont="1" applyBorder="1" applyAlignment="1">
      <alignment horizontal="right" vertical="center"/>
    </xf>
    <xf numFmtId="0" fontId="5" fillId="0" borderId="17" xfId="8" applyFont="1" applyBorder="1" applyAlignment="1">
      <alignment horizontal="left" vertical="top" wrapText="1"/>
    </xf>
    <xf numFmtId="164" fontId="5" fillId="0" borderId="18" xfId="8" applyNumberFormat="1" applyFont="1" applyBorder="1" applyAlignment="1">
      <alignment horizontal="right" vertical="center"/>
    </xf>
    <xf numFmtId="165" fontId="5" fillId="0" borderId="19" xfId="8" applyNumberFormat="1" applyFont="1" applyBorder="1" applyAlignment="1">
      <alignment horizontal="right" vertical="center"/>
    </xf>
    <xf numFmtId="0" fontId="5" fillId="0" borderId="20" xfId="8" applyFont="1" applyBorder="1" applyAlignment="1">
      <alignment horizontal="left" vertical="center" wrapText="1"/>
    </xf>
    <xf numFmtId="0" fontId="3" fillId="0" borderId="0" xfId="9"/>
    <xf numFmtId="0" fontId="5" fillId="0" borderId="3" xfId="9" applyFont="1" applyBorder="1" applyAlignment="1">
      <alignment horizontal="center" wrapText="1"/>
    </xf>
    <xf numFmtId="0" fontId="5" fillId="0" borderId="4" xfId="9" applyFont="1" applyBorder="1" applyAlignment="1">
      <alignment horizontal="center" wrapText="1"/>
    </xf>
    <xf numFmtId="0" fontId="5" fillId="0" borderId="5" xfId="9" applyFont="1" applyBorder="1" applyAlignment="1">
      <alignment horizontal="center" wrapText="1"/>
    </xf>
    <xf numFmtId="0" fontId="5" fillId="0" borderId="7" xfId="9" applyFont="1" applyBorder="1" applyAlignment="1">
      <alignment horizontal="left" vertical="top" wrapText="1"/>
    </xf>
    <xf numFmtId="164" fontId="5" fillId="0" borderId="8" xfId="9" applyNumberFormat="1" applyFont="1" applyBorder="1" applyAlignment="1">
      <alignment horizontal="right" vertical="center"/>
    </xf>
    <xf numFmtId="165" fontId="5" fillId="0" borderId="9" xfId="9" applyNumberFormat="1" applyFont="1" applyBorder="1" applyAlignment="1">
      <alignment horizontal="right" vertical="center"/>
    </xf>
    <xf numFmtId="165" fontId="5" fillId="0" borderId="10" xfId="9" applyNumberFormat="1" applyFont="1" applyBorder="1" applyAlignment="1">
      <alignment horizontal="right" vertical="center"/>
    </xf>
    <xf numFmtId="0" fontId="5" fillId="0" borderId="12" xfId="9" applyFont="1" applyBorder="1" applyAlignment="1">
      <alignment horizontal="left" vertical="top" wrapText="1"/>
    </xf>
    <xf numFmtId="164" fontId="5" fillId="0" borderId="13" xfId="9" applyNumberFormat="1" applyFont="1" applyBorder="1" applyAlignment="1">
      <alignment horizontal="right" vertical="center"/>
    </xf>
    <xf numFmtId="165" fontId="5" fillId="0" borderId="14" xfId="9" applyNumberFormat="1" applyFont="1" applyBorder="1" applyAlignment="1">
      <alignment horizontal="right" vertical="center"/>
    </xf>
    <xf numFmtId="165" fontId="5" fillId="0" borderId="15" xfId="9" applyNumberFormat="1" applyFont="1" applyBorder="1" applyAlignment="1">
      <alignment horizontal="right" vertical="center"/>
    </xf>
    <xf numFmtId="0" fontId="5" fillId="0" borderId="15" xfId="9" applyFont="1" applyBorder="1" applyAlignment="1">
      <alignment horizontal="left" vertical="center" wrapText="1"/>
    </xf>
    <xf numFmtId="0" fontId="5" fillId="0" borderId="11" xfId="9" applyFont="1" applyBorder="1" applyAlignment="1">
      <alignment horizontal="left" vertical="top" wrapText="1"/>
    </xf>
    <xf numFmtId="0" fontId="5" fillId="0" borderId="14" xfId="9" applyFont="1" applyBorder="1" applyAlignment="1">
      <alignment horizontal="left" vertical="center" wrapText="1"/>
    </xf>
    <xf numFmtId="164" fontId="5" fillId="0" borderId="18" xfId="9" applyNumberFormat="1" applyFont="1" applyBorder="1" applyAlignment="1">
      <alignment horizontal="right" vertical="center"/>
    </xf>
    <xf numFmtId="165" fontId="5" fillId="0" borderId="19" xfId="9" applyNumberFormat="1" applyFont="1" applyBorder="1" applyAlignment="1">
      <alignment horizontal="right" vertical="center"/>
    </xf>
    <xf numFmtId="0" fontId="5" fillId="0" borderId="19" xfId="9" applyFont="1" applyBorder="1" applyAlignment="1">
      <alignment horizontal="left" vertical="center" wrapText="1"/>
    </xf>
    <xf numFmtId="0" fontId="5" fillId="0" borderId="20" xfId="9" applyFont="1" applyBorder="1" applyAlignment="1">
      <alignment horizontal="left" vertical="center" wrapText="1"/>
    </xf>
    <xf numFmtId="0" fontId="2" fillId="0" borderId="0" xfId="0" applyFont="1" applyAlignment="1"/>
    <xf numFmtId="0" fontId="0" fillId="3" borderId="0" xfId="0" applyFill="1"/>
    <xf numFmtId="0" fontId="1" fillId="0" borderId="0" xfId="0" applyFont="1" applyFill="1"/>
    <xf numFmtId="0" fontId="8" fillId="3" borderId="0" xfId="0" applyFont="1" applyFill="1"/>
    <xf numFmtId="0" fontId="6" fillId="0" borderId="0" xfId="10"/>
    <xf numFmtId="0" fontId="7" fillId="0" borderId="3" xfId="10" applyFont="1" applyBorder="1" applyAlignment="1">
      <alignment horizontal="center" wrapText="1"/>
    </xf>
    <xf numFmtId="0" fontId="7" fillId="0" borderId="4" xfId="10" applyFont="1" applyBorder="1" applyAlignment="1">
      <alignment horizontal="center" wrapText="1"/>
    </xf>
    <xf numFmtId="0" fontId="7" fillId="0" borderId="5" xfId="10" applyFont="1" applyBorder="1" applyAlignment="1">
      <alignment horizontal="center" wrapText="1"/>
    </xf>
    <xf numFmtId="0" fontId="7" fillId="0" borderId="7" xfId="10" applyFont="1" applyBorder="1" applyAlignment="1">
      <alignment horizontal="left" vertical="top" wrapText="1"/>
    </xf>
    <xf numFmtId="164" fontId="7" fillId="0" borderId="8" xfId="10" applyNumberFormat="1" applyFont="1" applyBorder="1" applyAlignment="1">
      <alignment horizontal="right" vertical="center"/>
    </xf>
    <xf numFmtId="166" fontId="7" fillId="0" borderId="9" xfId="10" applyNumberFormat="1" applyFont="1" applyBorder="1" applyAlignment="1">
      <alignment horizontal="right" vertical="center"/>
    </xf>
    <xf numFmtId="166" fontId="7" fillId="0" borderId="10" xfId="10" applyNumberFormat="1" applyFont="1" applyBorder="1" applyAlignment="1">
      <alignment horizontal="right" vertical="center"/>
    </xf>
    <xf numFmtId="0" fontId="7" fillId="0" borderId="12" xfId="10" applyFont="1" applyBorder="1" applyAlignment="1">
      <alignment horizontal="left" vertical="top" wrapText="1"/>
    </xf>
    <xf numFmtId="164" fontId="7" fillId="0" borderId="13" xfId="10" applyNumberFormat="1" applyFont="1" applyBorder="1" applyAlignment="1">
      <alignment horizontal="right" vertical="center"/>
    </xf>
    <xf numFmtId="165" fontId="7" fillId="0" borderId="14" xfId="10" applyNumberFormat="1" applyFont="1" applyBorder="1" applyAlignment="1">
      <alignment horizontal="right" vertical="center"/>
    </xf>
    <xf numFmtId="165" fontId="7" fillId="0" borderId="15" xfId="10" applyNumberFormat="1" applyFont="1" applyBorder="1" applyAlignment="1">
      <alignment horizontal="right" vertical="center"/>
    </xf>
    <xf numFmtId="0" fontId="7" fillId="0" borderId="15" xfId="10" applyFont="1" applyBorder="1" applyAlignment="1">
      <alignment horizontal="left" vertical="center" wrapText="1"/>
    </xf>
    <xf numFmtId="0" fontId="7" fillId="0" borderId="11" xfId="10" applyFont="1" applyBorder="1" applyAlignment="1">
      <alignment horizontal="left" vertical="top" wrapText="1"/>
    </xf>
    <xf numFmtId="166" fontId="7" fillId="0" borderId="14" xfId="10" applyNumberFormat="1" applyFont="1" applyBorder="1" applyAlignment="1">
      <alignment horizontal="right" vertical="center"/>
    </xf>
    <xf numFmtId="0" fontId="7" fillId="0" borderId="14" xfId="10" applyFont="1" applyBorder="1" applyAlignment="1">
      <alignment horizontal="left" vertical="center" wrapText="1"/>
    </xf>
    <xf numFmtId="164" fontId="7" fillId="0" borderId="18" xfId="10" applyNumberFormat="1" applyFont="1" applyBorder="1" applyAlignment="1">
      <alignment horizontal="right" vertical="center"/>
    </xf>
    <xf numFmtId="165" fontId="7" fillId="0" borderId="19" xfId="10" applyNumberFormat="1" applyFont="1" applyBorder="1" applyAlignment="1">
      <alignment horizontal="right" vertical="center"/>
    </xf>
    <xf numFmtId="0" fontId="7" fillId="0" borderId="19" xfId="10" applyFont="1" applyBorder="1" applyAlignment="1">
      <alignment horizontal="left" vertical="center" wrapText="1"/>
    </xf>
    <xf numFmtId="0" fontId="7" fillId="0" borderId="20" xfId="10" applyFont="1" applyBorder="1" applyAlignment="1">
      <alignment horizontal="left" vertical="center" wrapText="1"/>
    </xf>
    <xf numFmtId="165" fontId="7" fillId="0" borderId="9" xfId="10" applyNumberFormat="1" applyFont="1" applyBorder="1" applyAlignment="1">
      <alignment horizontal="right" vertical="center"/>
    </xf>
    <xf numFmtId="165" fontId="7" fillId="0" borderId="10" xfId="10" applyNumberFormat="1" applyFont="1" applyBorder="1" applyAlignment="1">
      <alignment horizontal="right" vertical="center"/>
    </xf>
    <xf numFmtId="0" fontId="6" fillId="0" borderId="0" xfId="11"/>
    <xf numFmtId="0" fontId="7" fillId="0" borderId="3" xfId="11" applyFont="1" applyBorder="1" applyAlignment="1">
      <alignment horizontal="center" wrapText="1"/>
    </xf>
    <xf numFmtId="0" fontId="7" fillId="0" borderId="4" xfId="11" applyFont="1" applyBorder="1" applyAlignment="1">
      <alignment horizontal="center" wrapText="1"/>
    </xf>
    <xf numFmtId="0" fontId="7" fillId="0" borderId="5" xfId="11" applyFont="1" applyBorder="1" applyAlignment="1">
      <alignment horizontal="center" wrapText="1"/>
    </xf>
    <xf numFmtId="0" fontId="7" fillId="0" borderId="7" xfId="11" applyFont="1" applyBorder="1" applyAlignment="1">
      <alignment horizontal="left" vertical="top" wrapText="1"/>
    </xf>
    <xf numFmtId="164" fontId="7" fillId="0" borderId="8" xfId="11" applyNumberFormat="1" applyFont="1" applyBorder="1" applyAlignment="1">
      <alignment horizontal="right" vertical="center"/>
    </xf>
    <xf numFmtId="166" fontId="7" fillId="0" borderId="9" xfId="11" applyNumberFormat="1" applyFont="1" applyBorder="1" applyAlignment="1">
      <alignment horizontal="right" vertical="center"/>
    </xf>
    <xf numFmtId="166" fontId="7" fillId="0" borderId="10" xfId="11" applyNumberFormat="1" applyFont="1" applyBorder="1" applyAlignment="1">
      <alignment horizontal="right" vertical="center"/>
    </xf>
    <xf numFmtId="0" fontId="7" fillId="0" borderId="12" xfId="11" applyFont="1" applyBorder="1" applyAlignment="1">
      <alignment horizontal="left" vertical="top" wrapText="1"/>
    </xf>
    <xf numFmtId="164" fontId="7" fillId="0" borderId="13" xfId="11" applyNumberFormat="1" applyFont="1" applyBorder="1" applyAlignment="1">
      <alignment horizontal="right" vertical="center"/>
    </xf>
    <xf numFmtId="165" fontId="7" fillId="0" borderId="14" xfId="11" applyNumberFormat="1" applyFont="1" applyBorder="1" applyAlignment="1">
      <alignment horizontal="right" vertical="center"/>
    </xf>
    <xf numFmtId="165" fontId="7" fillId="0" borderId="15" xfId="11" applyNumberFormat="1" applyFont="1" applyBorder="1" applyAlignment="1">
      <alignment horizontal="right" vertical="center"/>
    </xf>
    <xf numFmtId="0" fontId="7" fillId="0" borderId="17" xfId="11" applyFont="1" applyBorder="1" applyAlignment="1">
      <alignment horizontal="left" vertical="top" wrapText="1"/>
    </xf>
    <xf numFmtId="164" fontId="7" fillId="0" borderId="18" xfId="11" applyNumberFormat="1" applyFont="1" applyBorder="1" applyAlignment="1">
      <alignment horizontal="right" vertical="center"/>
    </xf>
    <xf numFmtId="165" fontId="7" fillId="0" borderId="19" xfId="11" applyNumberFormat="1" applyFont="1" applyBorder="1" applyAlignment="1">
      <alignment horizontal="right" vertical="center"/>
    </xf>
    <xf numFmtId="0" fontId="7" fillId="0" borderId="20" xfId="11" applyFont="1" applyBorder="1" applyAlignment="1">
      <alignment horizontal="left" vertical="center" wrapText="1"/>
    </xf>
    <xf numFmtId="165" fontId="7" fillId="0" borderId="9" xfId="11" applyNumberFormat="1" applyFont="1" applyBorder="1" applyAlignment="1">
      <alignment horizontal="right" vertical="center"/>
    </xf>
    <xf numFmtId="165" fontId="7" fillId="0" borderId="10" xfId="11" applyNumberFormat="1" applyFont="1" applyBorder="1" applyAlignment="1">
      <alignment horizontal="right" vertical="center"/>
    </xf>
    <xf numFmtId="0" fontId="7" fillId="0" borderId="15" xfId="11" applyFont="1" applyBorder="1" applyAlignment="1">
      <alignment horizontal="left" vertical="center" wrapText="1"/>
    </xf>
    <xf numFmtId="0" fontId="7" fillId="0" borderId="11" xfId="11" applyFont="1" applyBorder="1" applyAlignment="1">
      <alignment horizontal="left" vertical="top" wrapText="1"/>
    </xf>
    <xf numFmtId="0" fontId="7" fillId="0" borderId="14" xfId="11" applyFont="1" applyBorder="1" applyAlignment="1">
      <alignment horizontal="left" vertical="center" wrapText="1"/>
    </xf>
    <xf numFmtId="0" fontId="7" fillId="0" borderId="19" xfId="11" applyFont="1" applyBorder="1" applyAlignment="1">
      <alignment horizontal="left" vertical="center" wrapText="1"/>
    </xf>
    <xf numFmtId="0" fontId="6" fillId="0" borderId="0" xfId="12"/>
    <xf numFmtId="0" fontId="7" fillId="0" borderId="3" xfId="12" applyFont="1" applyBorder="1" applyAlignment="1">
      <alignment horizontal="center" wrapText="1"/>
    </xf>
    <xf numFmtId="0" fontId="7" fillId="0" borderId="4" xfId="12" applyFont="1" applyBorder="1" applyAlignment="1">
      <alignment horizontal="center" wrapText="1"/>
    </xf>
    <xf numFmtId="0" fontId="7" fillId="0" borderId="5" xfId="12" applyFont="1" applyBorder="1" applyAlignment="1">
      <alignment horizontal="center" wrapText="1"/>
    </xf>
    <xf numFmtId="0" fontId="7" fillId="0" borderId="7" xfId="12" applyFont="1" applyBorder="1" applyAlignment="1">
      <alignment horizontal="left" vertical="top" wrapText="1"/>
    </xf>
    <xf numFmtId="164" fontId="7" fillId="0" borderId="8" xfId="12" applyNumberFormat="1" applyFont="1" applyBorder="1" applyAlignment="1">
      <alignment horizontal="right" vertical="center"/>
    </xf>
    <xf numFmtId="165" fontId="7" fillId="0" borderId="9" xfId="12" applyNumberFormat="1" applyFont="1" applyBorder="1" applyAlignment="1">
      <alignment horizontal="right" vertical="center"/>
    </xf>
    <xf numFmtId="165" fontId="7" fillId="0" borderId="10" xfId="12" applyNumberFormat="1" applyFont="1" applyBorder="1" applyAlignment="1">
      <alignment horizontal="right" vertical="center"/>
    </xf>
    <xf numFmtId="0" fontId="7" fillId="0" borderId="12" xfId="12" applyFont="1" applyBorder="1" applyAlignment="1">
      <alignment horizontal="left" vertical="top" wrapText="1"/>
    </xf>
    <xf numFmtId="164" fontId="7" fillId="0" borderId="13" xfId="12" applyNumberFormat="1" applyFont="1" applyBorder="1" applyAlignment="1">
      <alignment horizontal="right" vertical="center"/>
    </xf>
    <xf numFmtId="165" fontId="7" fillId="0" borderId="14" xfId="12" applyNumberFormat="1" applyFont="1" applyBorder="1" applyAlignment="1">
      <alignment horizontal="right" vertical="center"/>
    </xf>
    <xf numFmtId="165" fontId="7" fillId="0" borderId="15" xfId="12" applyNumberFormat="1" applyFont="1" applyBorder="1" applyAlignment="1">
      <alignment horizontal="right" vertical="center"/>
    </xf>
    <xf numFmtId="0" fontId="7" fillId="0" borderId="17" xfId="12" applyFont="1" applyBorder="1" applyAlignment="1">
      <alignment horizontal="left" vertical="top" wrapText="1"/>
    </xf>
    <xf numFmtId="164" fontId="7" fillId="0" borderId="18" xfId="12" applyNumberFormat="1" applyFont="1" applyBorder="1" applyAlignment="1">
      <alignment horizontal="right" vertical="center"/>
    </xf>
    <xf numFmtId="165" fontId="7" fillId="0" borderId="19" xfId="12" applyNumberFormat="1" applyFont="1" applyBorder="1" applyAlignment="1">
      <alignment horizontal="right" vertical="center"/>
    </xf>
    <xf numFmtId="0" fontId="7" fillId="0" borderId="20" xfId="12" applyFont="1" applyBorder="1" applyAlignment="1">
      <alignment horizontal="left" vertical="center" wrapText="1"/>
    </xf>
    <xf numFmtId="0" fontId="7" fillId="0" borderId="15" xfId="12" applyFont="1" applyBorder="1" applyAlignment="1">
      <alignment horizontal="left" vertical="center" wrapText="1"/>
    </xf>
    <xf numFmtId="0" fontId="7" fillId="0" borderId="11" xfId="12" applyFont="1" applyBorder="1" applyAlignment="1">
      <alignment horizontal="left" vertical="top" wrapText="1"/>
    </xf>
    <xf numFmtId="166" fontId="7" fillId="0" borderId="14" xfId="12" applyNumberFormat="1" applyFont="1" applyBorder="1" applyAlignment="1">
      <alignment horizontal="right" vertical="center"/>
    </xf>
    <xf numFmtId="0" fontId="7" fillId="0" borderId="14" xfId="12" applyFont="1" applyBorder="1" applyAlignment="1">
      <alignment horizontal="left" vertical="center" wrapText="1"/>
    </xf>
    <xf numFmtId="0" fontId="7" fillId="0" borderId="19" xfId="12" applyFont="1" applyBorder="1" applyAlignment="1">
      <alignment horizontal="left" vertical="center" wrapText="1"/>
    </xf>
    <xf numFmtId="166" fontId="7" fillId="0" borderId="9" xfId="12" applyNumberFormat="1" applyFont="1" applyBorder="1" applyAlignment="1">
      <alignment horizontal="right" vertical="center"/>
    </xf>
    <xf numFmtId="166" fontId="7" fillId="0" borderId="10" xfId="12" applyNumberFormat="1" applyFont="1" applyBorder="1" applyAlignment="1">
      <alignment horizontal="right" vertical="center"/>
    </xf>
    <xf numFmtId="0" fontId="6" fillId="0" borderId="0" xfId="13"/>
    <xf numFmtId="0" fontId="7" fillId="0" borderId="3" xfId="13" applyFont="1" applyBorder="1" applyAlignment="1">
      <alignment horizontal="center" wrapText="1"/>
    </xf>
    <xf numFmtId="0" fontId="7" fillId="0" borderId="4" xfId="13" applyFont="1" applyBorder="1" applyAlignment="1">
      <alignment horizontal="center" wrapText="1"/>
    </xf>
    <xf numFmtId="0" fontId="7" fillId="0" borderId="5" xfId="13" applyFont="1" applyBorder="1" applyAlignment="1">
      <alignment horizontal="center" wrapText="1"/>
    </xf>
    <xf numFmtId="0" fontId="7" fillId="0" borderId="7" xfId="13" applyFont="1" applyBorder="1" applyAlignment="1">
      <alignment horizontal="left" vertical="top" wrapText="1"/>
    </xf>
    <xf numFmtId="164" fontId="7" fillId="0" borderId="8" xfId="13" applyNumberFormat="1" applyFont="1" applyBorder="1" applyAlignment="1">
      <alignment horizontal="right" vertical="center"/>
    </xf>
    <xf numFmtId="165" fontId="7" fillId="0" borderId="9" xfId="13" applyNumberFormat="1" applyFont="1" applyBorder="1" applyAlignment="1">
      <alignment horizontal="right" vertical="center"/>
    </xf>
    <xf numFmtId="165" fontId="7" fillId="0" borderId="10" xfId="13" applyNumberFormat="1" applyFont="1" applyBorder="1" applyAlignment="1">
      <alignment horizontal="right" vertical="center"/>
    </xf>
    <xf numFmtId="0" fontId="7" fillId="0" borderId="12" xfId="13" applyFont="1" applyBorder="1" applyAlignment="1">
      <alignment horizontal="left" vertical="top" wrapText="1"/>
    </xf>
    <xf numFmtId="164" fontId="7" fillId="0" borderId="13" xfId="13" applyNumberFormat="1" applyFont="1" applyBorder="1" applyAlignment="1">
      <alignment horizontal="right" vertical="center"/>
    </xf>
    <xf numFmtId="165" fontId="7" fillId="0" borderId="14" xfId="13" applyNumberFormat="1" applyFont="1" applyBorder="1" applyAlignment="1">
      <alignment horizontal="right" vertical="center"/>
    </xf>
    <xf numFmtId="165" fontId="7" fillId="0" borderId="15" xfId="13" applyNumberFormat="1" applyFont="1" applyBorder="1" applyAlignment="1">
      <alignment horizontal="right" vertical="center"/>
    </xf>
    <xf numFmtId="0" fontId="7" fillId="0" borderId="15" xfId="13" applyFont="1" applyBorder="1" applyAlignment="1">
      <alignment horizontal="left" vertical="center" wrapText="1"/>
    </xf>
    <xf numFmtId="0" fontId="7" fillId="0" borderId="11" xfId="13" applyFont="1" applyBorder="1" applyAlignment="1">
      <alignment horizontal="left" vertical="top" wrapText="1"/>
    </xf>
    <xf numFmtId="166" fontId="7" fillId="0" borderId="14" xfId="13" applyNumberFormat="1" applyFont="1" applyBorder="1" applyAlignment="1">
      <alignment horizontal="right" vertical="center"/>
    </xf>
    <xf numFmtId="0" fontId="7" fillId="0" borderId="14" xfId="13" applyFont="1" applyBorder="1" applyAlignment="1">
      <alignment horizontal="left" vertical="center" wrapText="1"/>
    </xf>
    <xf numFmtId="164" fontId="7" fillId="0" borderId="18" xfId="13" applyNumberFormat="1" applyFont="1" applyBorder="1" applyAlignment="1">
      <alignment horizontal="right" vertical="center"/>
    </xf>
    <xf numFmtId="165" fontId="7" fillId="0" borderId="19" xfId="13" applyNumberFormat="1" applyFont="1" applyBorder="1" applyAlignment="1">
      <alignment horizontal="right" vertical="center"/>
    </xf>
    <xf numFmtId="0" fontId="7" fillId="0" borderId="19" xfId="13" applyFont="1" applyBorder="1" applyAlignment="1">
      <alignment horizontal="left" vertical="center" wrapText="1"/>
    </xf>
    <xf numFmtId="0" fontId="7" fillId="0" borderId="20" xfId="13" applyFont="1" applyBorder="1" applyAlignment="1">
      <alignment horizontal="left" vertical="center" wrapText="1"/>
    </xf>
    <xf numFmtId="0" fontId="6" fillId="0" borderId="0" xfId="14"/>
    <xf numFmtId="0" fontId="7" fillId="0" borderId="3" xfId="14" applyFont="1" applyBorder="1" applyAlignment="1">
      <alignment horizontal="center" wrapText="1"/>
    </xf>
    <xf numFmtId="0" fontId="7" fillId="0" borderId="4" xfId="14" applyFont="1" applyBorder="1" applyAlignment="1">
      <alignment horizontal="center" wrapText="1"/>
    </xf>
    <xf numFmtId="0" fontId="7" fillId="0" borderId="5" xfId="14" applyFont="1" applyBorder="1" applyAlignment="1">
      <alignment horizontal="center" wrapText="1"/>
    </xf>
    <xf numFmtId="0" fontId="7" fillId="0" borderId="7" xfId="14" applyFont="1" applyBorder="1" applyAlignment="1">
      <alignment horizontal="left" vertical="top" wrapText="1"/>
    </xf>
    <xf numFmtId="164" fontId="7" fillId="0" borderId="8" xfId="14" applyNumberFormat="1" applyFont="1" applyBorder="1" applyAlignment="1">
      <alignment horizontal="right" vertical="center"/>
    </xf>
    <xf numFmtId="165" fontId="7" fillId="0" borderId="9" xfId="14" applyNumberFormat="1" applyFont="1" applyBorder="1" applyAlignment="1">
      <alignment horizontal="right" vertical="center"/>
    </xf>
    <xf numFmtId="165" fontId="7" fillId="0" borderId="10" xfId="14" applyNumberFormat="1" applyFont="1" applyBorder="1" applyAlignment="1">
      <alignment horizontal="right" vertical="center"/>
    </xf>
    <xf numFmtId="0" fontId="7" fillId="0" borderId="12" xfId="14" applyFont="1" applyBorder="1" applyAlignment="1">
      <alignment horizontal="left" vertical="top" wrapText="1"/>
    </xf>
    <xf numFmtId="164" fontId="7" fillId="0" borderId="13" xfId="14" applyNumberFormat="1" applyFont="1" applyBorder="1" applyAlignment="1">
      <alignment horizontal="right" vertical="center"/>
    </xf>
    <xf numFmtId="165" fontId="7" fillId="0" borderId="14" xfId="14" applyNumberFormat="1" applyFont="1" applyBorder="1" applyAlignment="1">
      <alignment horizontal="right" vertical="center"/>
    </xf>
    <xf numFmtId="165" fontId="7" fillId="0" borderId="15" xfId="14" applyNumberFormat="1" applyFont="1" applyBorder="1" applyAlignment="1">
      <alignment horizontal="right" vertical="center"/>
    </xf>
    <xf numFmtId="0" fontId="7" fillId="0" borderId="17" xfId="14" applyFont="1" applyBorder="1" applyAlignment="1">
      <alignment horizontal="left" vertical="top" wrapText="1"/>
    </xf>
    <xf numFmtId="164" fontId="7" fillId="0" borderId="18" xfId="14" applyNumberFormat="1" applyFont="1" applyBorder="1" applyAlignment="1">
      <alignment horizontal="right" vertical="center"/>
    </xf>
    <xf numFmtId="165" fontId="7" fillId="0" borderId="19" xfId="14" applyNumberFormat="1" applyFont="1" applyBorder="1" applyAlignment="1">
      <alignment horizontal="right" vertical="center"/>
    </xf>
    <xf numFmtId="0" fontId="7" fillId="0" borderId="20" xfId="14" applyFont="1" applyBorder="1" applyAlignment="1">
      <alignment horizontal="left" vertical="center" wrapText="1"/>
    </xf>
    <xf numFmtId="166" fontId="7" fillId="0" borderId="9" xfId="14" applyNumberFormat="1" applyFont="1" applyBorder="1" applyAlignment="1">
      <alignment horizontal="right" vertical="center"/>
    </xf>
    <xf numFmtId="166" fontId="7" fillId="0" borderId="10" xfId="14" applyNumberFormat="1" applyFont="1" applyBorder="1" applyAlignment="1">
      <alignment horizontal="right" vertical="center"/>
    </xf>
    <xf numFmtId="0" fontId="7" fillId="0" borderId="3" xfId="15" applyFont="1" applyBorder="1" applyAlignment="1">
      <alignment horizontal="center" wrapText="1"/>
    </xf>
    <xf numFmtId="0" fontId="7" fillId="0" borderId="4" xfId="15" applyFont="1" applyBorder="1" applyAlignment="1">
      <alignment horizontal="center" wrapText="1"/>
    </xf>
    <xf numFmtId="0" fontId="7" fillId="0" borderId="5" xfId="15" applyFont="1" applyBorder="1" applyAlignment="1">
      <alignment horizontal="center" wrapText="1"/>
    </xf>
    <xf numFmtId="0" fontId="7" fillId="0" borderId="7" xfId="15" applyFont="1" applyBorder="1" applyAlignment="1">
      <alignment horizontal="left" vertical="top" wrapText="1"/>
    </xf>
    <xf numFmtId="164" fontId="7" fillId="0" borderId="8" xfId="15" applyNumberFormat="1" applyFont="1" applyBorder="1" applyAlignment="1">
      <alignment horizontal="right" vertical="center"/>
    </xf>
    <xf numFmtId="164" fontId="7" fillId="0" borderId="9" xfId="15" applyNumberFormat="1" applyFont="1" applyBorder="1" applyAlignment="1">
      <alignment horizontal="right" vertical="center"/>
    </xf>
    <xf numFmtId="164" fontId="7" fillId="0" borderId="10" xfId="15" applyNumberFormat="1" applyFont="1" applyBorder="1" applyAlignment="1">
      <alignment horizontal="right" vertical="center"/>
    </xf>
    <xf numFmtId="0" fontId="7" fillId="0" borderId="12" xfId="15" applyFont="1" applyBorder="1" applyAlignment="1">
      <alignment horizontal="left" vertical="top" wrapText="1"/>
    </xf>
    <xf numFmtId="164" fontId="7" fillId="0" borderId="13" xfId="15" applyNumberFormat="1" applyFont="1" applyBorder="1" applyAlignment="1">
      <alignment horizontal="right" vertical="center"/>
    </xf>
    <xf numFmtId="0" fontId="7" fillId="0" borderId="20" xfId="15" applyFont="1" applyBorder="1" applyAlignment="1">
      <alignment horizontal="left" vertical="center" wrapText="1"/>
    </xf>
    <xf numFmtId="164" fontId="7" fillId="0" borderId="14" xfId="15" applyNumberFormat="1" applyFont="1" applyBorder="1" applyAlignment="1">
      <alignment horizontal="right" vertical="center"/>
    </xf>
    <xf numFmtId="164" fontId="7" fillId="0" borderId="15" xfId="15" applyNumberFormat="1" applyFont="1" applyBorder="1" applyAlignment="1">
      <alignment horizontal="right" vertical="center"/>
    </xf>
    <xf numFmtId="167" fontId="7" fillId="0" borderId="18" xfId="15" applyNumberFormat="1" applyFont="1" applyBorder="1" applyAlignment="1">
      <alignment horizontal="right" vertical="center"/>
    </xf>
    <xf numFmtId="167" fontId="7" fillId="0" borderId="19" xfId="15" applyNumberFormat="1" applyFont="1" applyBorder="1" applyAlignment="1">
      <alignment horizontal="right" vertical="center"/>
    </xf>
    <xf numFmtId="0" fontId="7" fillId="0" borderId="3" xfId="16" applyFont="1" applyBorder="1" applyAlignment="1">
      <alignment horizontal="center" wrapText="1"/>
    </xf>
    <xf numFmtId="0" fontId="7" fillId="0" borderId="4" xfId="16" applyFont="1" applyBorder="1" applyAlignment="1">
      <alignment horizontal="center" wrapText="1"/>
    </xf>
    <xf numFmtId="0" fontId="7" fillId="0" borderId="5" xfId="16" applyFont="1" applyBorder="1" applyAlignment="1">
      <alignment horizontal="center" wrapText="1"/>
    </xf>
    <xf numFmtId="0" fontId="7" fillId="0" borderId="7" xfId="16" applyFont="1" applyBorder="1" applyAlignment="1">
      <alignment horizontal="left" vertical="top" wrapText="1"/>
    </xf>
    <xf numFmtId="164" fontId="7" fillId="0" borderId="8" xfId="16" applyNumberFormat="1" applyFont="1" applyBorder="1" applyAlignment="1">
      <alignment horizontal="right" vertical="center"/>
    </xf>
    <xf numFmtId="164" fontId="7" fillId="0" borderId="9" xfId="16" applyNumberFormat="1" applyFont="1" applyBorder="1" applyAlignment="1">
      <alignment horizontal="right" vertical="center"/>
    </xf>
    <xf numFmtId="164" fontId="7" fillId="0" borderId="10" xfId="16" applyNumberFormat="1" applyFont="1" applyBorder="1" applyAlignment="1">
      <alignment horizontal="right" vertical="center"/>
    </xf>
    <xf numFmtId="0" fontId="7" fillId="0" borderId="12" xfId="16" applyFont="1" applyBorder="1" applyAlignment="1">
      <alignment horizontal="left" vertical="top" wrapText="1"/>
    </xf>
    <xf numFmtId="164" fontId="7" fillId="0" borderId="13" xfId="16" applyNumberFormat="1" applyFont="1" applyBorder="1" applyAlignment="1">
      <alignment horizontal="right" vertical="center"/>
    </xf>
    <xf numFmtId="164" fontId="7" fillId="0" borderId="14" xfId="16" applyNumberFormat="1" applyFont="1" applyBorder="1" applyAlignment="1">
      <alignment horizontal="right" vertical="center"/>
    </xf>
    <xf numFmtId="164" fontId="7" fillId="0" borderId="15" xfId="16" applyNumberFormat="1" applyFont="1" applyBorder="1" applyAlignment="1">
      <alignment horizontal="right" vertical="center"/>
    </xf>
    <xf numFmtId="0" fontId="7" fillId="0" borderId="20" xfId="16" applyFont="1" applyBorder="1" applyAlignment="1">
      <alignment horizontal="left" vertical="center" wrapText="1"/>
    </xf>
    <xf numFmtId="0" fontId="6" fillId="0" borderId="0" xfId="16"/>
    <xf numFmtId="165" fontId="7" fillId="0" borderId="19" xfId="16" applyNumberFormat="1" applyFont="1" applyBorder="1" applyAlignment="1">
      <alignment horizontal="right" vertical="center"/>
    </xf>
    <xf numFmtId="0" fontId="6" fillId="0" borderId="0" xfId="17"/>
    <xf numFmtId="0" fontId="7" fillId="0" borderId="3" xfId="17" applyFont="1" applyBorder="1" applyAlignment="1">
      <alignment horizontal="center" wrapText="1"/>
    </xf>
    <xf numFmtId="0" fontId="7" fillId="0" borderId="4" xfId="17" applyFont="1" applyBorder="1" applyAlignment="1">
      <alignment horizontal="center" wrapText="1"/>
    </xf>
    <xf numFmtId="0" fontId="7" fillId="0" borderId="5" xfId="17" applyFont="1" applyBorder="1" applyAlignment="1">
      <alignment horizontal="center" wrapText="1"/>
    </xf>
    <xf numFmtId="164" fontId="7" fillId="0" borderId="8" xfId="17" applyNumberFormat="1" applyFont="1" applyBorder="1" applyAlignment="1">
      <alignment horizontal="right" vertical="center"/>
    </xf>
    <xf numFmtId="164" fontId="7" fillId="0" borderId="13" xfId="17" applyNumberFormat="1" applyFont="1" applyBorder="1" applyAlignment="1">
      <alignment horizontal="right" vertical="center"/>
    </xf>
    <xf numFmtId="0" fontId="7" fillId="0" borderId="17" xfId="17" applyFont="1" applyBorder="1" applyAlignment="1">
      <alignment horizontal="left" vertical="top" wrapText="1"/>
    </xf>
    <xf numFmtId="0" fontId="7" fillId="0" borderId="7" xfId="17" applyFont="1" applyBorder="1" applyAlignment="1">
      <alignment horizontal="left" vertical="top"/>
    </xf>
    <xf numFmtId="165" fontId="7" fillId="0" borderId="9" xfId="17" applyNumberFormat="1" applyFont="1" applyBorder="1" applyAlignment="1">
      <alignment horizontal="right" vertical="center"/>
    </xf>
    <xf numFmtId="165" fontId="7" fillId="0" borderId="10" xfId="17" applyNumberFormat="1" applyFont="1" applyBorder="1" applyAlignment="1">
      <alignment horizontal="right" vertical="center"/>
    </xf>
    <xf numFmtId="0" fontId="7" fillId="0" borderId="12" xfId="17" applyFont="1" applyBorder="1" applyAlignment="1">
      <alignment horizontal="left" vertical="top"/>
    </xf>
    <xf numFmtId="165" fontId="7" fillId="0" borderId="14" xfId="17" applyNumberFormat="1" applyFont="1" applyBorder="1" applyAlignment="1">
      <alignment horizontal="right" vertical="center"/>
    </xf>
    <xf numFmtId="165" fontId="7" fillId="0" borderId="15" xfId="17" applyNumberFormat="1" applyFont="1" applyBorder="1" applyAlignment="1">
      <alignment horizontal="right" vertical="center"/>
    </xf>
    <xf numFmtId="164" fontId="7" fillId="0" borderId="18" xfId="17" applyNumberFormat="1" applyFont="1" applyBorder="1" applyAlignment="1">
      <alignment horizontal="right" vertical="center"/>
    </xf>
    <xf numFmtId="165" fontId="7" fillId="0" borderId="19" xfId="17" applyNumberFormat="1" applyFont="1" applyBorder="1" applyAlignment="1">
      <alignment horizontal="right" vertical="center"/>
    </xf>
    <xf numFmtId="0" fontId="7" fillId="0" borderId="20" xfId="17" applyFont="1" applyBorder="1" applyAlignment="1">
      <alignment horizontal="left" vertical="center" wrapText="1"/>
    </xf>
    <xf numFmtId="165" fontId="0" fillId="0" borderId="0" xfId="0" applyNumberFormat="1"/>
    <xf numFmtId="164" fontId="7" fillId="0" borderId="0" xfId="17" applyNumberFormat="1" applyFont="1" applyFill="1" applyBorder="1" applyAlignment="1">
      <alignment horizontal="left" vertical="center"/>
    </xf>
    <xf numFmtId="164" fontId="7" fillId="0" borderId="0" xfId="17" applyNumberFormat="1" applyFont="1" applyFill="1" applyBorder="1" applyAlignment="1">
      <alignment horizontal="left" vertical="top"/>
    </xf>
    <xf numFmtId="0" fontId="7" fillId="0" borderId="0" xfId="17" applyFont="1" applyFill="1" applyBorder="1" applyAlignment="1">
      <alignment horizontal="left"/>
    </xf>
    <xf numFmtId="0" fontId="6" fillId="0" borderId="0" xfId="18"/>
    <xf numFmtId="0" fontId="7" fillId="0" borderId="3" xfId="18" applyFont="1" applyBorder="1" applyAlignment="1">
      <alignment horizontal="center" wrapText="1"/>
    </xf>
    <xf numFmtId="0" fontId="7" fillId="0" borderId="4" xfId="18" applyFont="1" applyBorder="1" applyAlignment="1">
      <alignment horizontal="center" wrapText="1"/>
    </xf>
    <xf numFmtId="0" fontId="7" fillId="0" borderId="5" xfId="18" applyFont="1" applyBorder="1" applyAlignment="1">
      <alignment horizontal="center" wrapText="1"/>
    </xf>
    <xf numFmtId="0" fontId="7" fillId="0" borderId="7" xfId="18" applyFont="1" applyBorder="1" applyAlignment="1">
      <alignment horizontal="left" vertical="top" wrapText="1"/>
    </xf>
    <xf numFmtId="164" fontId="7" fillId="0" borderId="8" xfId="18" applyNumberFormat="1" applyFont="1" applyBorder="1" applyAlignment="1">
      <alignment horizontal="right" vertical="center"/>
    </xf>
    <xf numFmtId="165" fontId="7" fillId="0" borderId="9" xfId="18" applyNumberFormat="1" applyFont="1" applyBorder="1" applyAlignment="1">
      <alignment horizontal="right" vertical="center"/>
    </xf>
    <xf numFmtId="165" fontId="7" fillId="0" borderId="10" xfId="18" applyNumberFormat="1" applyFont="1" applyBorder="1" applyAlignment="1">
      <alignment horizontal="right" vertical="center"/>
    </xf>
    <xf numFmtId="0" fontId="7" fillId="0" borderId="12" xfId="18" applyFont="1" applyBorder="1" applyAlignment="1">
      <alignment horizontal="left" vertical="top" wrapText="1"/>
    </xf>
    <xf numFmtId="164" fontId="7" fillId="0" borderId="13" xfId="18" applyNumberFormat="1" applyFont="1" applyBorder="1" applyAlignment="1">
      <alignment horizontal="right" vertical="center"/>
    </xf>
    <xf numFmtId="165" fontId="7" fillId="0" borderId="14" xfId="18" applyNumberFormat="1" applyFont="1" applyBorder="1" applyAlignment="1">
      <alignment horizontal="right" vertical="center"/>
    </xf>
    <xf numFmtId="165" fontId="7" fillId="0" borderId="15" xfId="18" applyNumberFormat="1" applyFont="1" applyBorder="1" applyAlignment="1">
      <alignment horizontal="right" vertical="center"/>
    </xf>
    <xf numFmtId="0" fontId="7" fillId="0" borderId="15" xfId="18" applyFont="1" applyBorder="1" applyAlignment="1">
      <alignment horizontal="left" vertical="center" wrapText="1"/>
    </xf>
    <xf numFmtId="0" fontId="7" fillId="0" borderId="11" xfId="18" applyFont="1" applyBorder="1" applyAlignment="1">
      <alignment horizontal="left" vertical="top" wrapText="1"/>
    </xf>
    <xf numFmtId="0" fontId="7" fillId="0" borderId="14" xfId="18" applyFont="1" applyBorder="1" applyAlignment="1">
      <alignment horizontal="left" vertical="center" wrapText="1"/>
    </xf>
    <xf numFmtId="164" fontId="7" fillId="0" borderId="18" xfId="18" applyNumberFormat="1" applyFont="1" applyBorder="1" applyAlignment="1">
      <alignment horizontal="right" vertical="center"/>
    </xf>
    <xf numFmtId="165" fontId="7" fillId="0" borderId="19" xfId="18" applyNumberFormat="1" applyFont="1" applyBorder="1" applyAlignment="1">
      <alignment horizontal="right" vertical="center"/>
    </xf>
    <xf numFmtId="0" fontId="7" fillId="0" borderId="19" xfId="18" applyFont="1" applyBorder="1" applyAlignment="1">
      <alignment horizontal="left" vertical="center" wrapText="1"/>
    </xf>
    <xf numFmtId="0" fontId="7" fillId="0" borderId="20" xfId="18" applyFont="1" applyBorder="1" applyAlignment="1">
      <alignment horizontal="left" vertical="center" wrapText="1"/>
    </xf>
    <xf numFmtId="0" fontId="6" fillId="0" borderId="0" xfId="19"/>
    <xf numFmtId="0" fontId="7" fillId="0" borderId="3" xfId="19" applyFont="1" applyBorder="1" applyAlignment="1">
      <alignment horizontal="center" wrapText="1"/>
    </xf>
    <xf numFmtId="0" fontId="7" fillId="0" borderId="4" xfId="19" applyFont="1" applyBorder="1" applyAlignment="1">
      <alignment horizontal="center" wrapText="1"/>
    </xf>
    <xf numFmtId="0" fontId="7" fillId="0" borderId="5" xfId="19" applyFont="1" applyBorder="1" applyAlignment="1">
      <alignment horizontal="center" wrapText="1"/>
    </xf>
    <xf numFmtId="0" fontId="7" fillId="0" borderId="7" xfId="19" applyFont="1" applyBorder="1" applyAlignment="1">
      <alignment horizontal="left" vertical="top" wrapText="1"/>
    </xf>
    <xf numFmtId="164" fontId="7" fillId="0" borderId="8" xfId="19" applyNumberFormat="1" applyFont="1" applyBorder="1" applyAlignment="1">
      <alignment horizontal="right" vertical="center"/>
    </xf>
    <xf numFmtId="165" fontId="7" fillId="0" borderId="9" xfId="19" applyNumberFormat="1" applyFont="1" applyBorder="1" applyAlignment="1">
      <alignment horizontal="right" vertical="center"/>
    </xf>
    <xf numFmtId="165" fontId="7" fillId="0" borderId="10" xfId="19" applyNumberFormat="1" applyFont="1" applyBorder="1" applyAlignment="1">
      <alignment horizontal="right" vertical="center"/>
    </xf>
    <xf numFmtId="0" fontId="7" fillId="0" borderId="12" xfId="19" applyFont="1" applyBorder="1" applyAlignment="1">
      <alignment horizontal="left" vertical="top" wrapText="1"/>
    </xf>
    <xf numFmtId="164" fontId="7" fillId="0" borderId="13" xfId="19" applyNumberFormat="1" applyFont="1" applyBorder="1" applyAlignment="1">
      <alignment horizontal="right" vertical="center"/>
    </xf>
    <xf numFmtId="165" fontId="7" fillId="0" borderId="14" xfId="19" applyNumberFormat="1" applyFont="1" applyBorder="1" applyAlignment="1">
      <alignment horizontal="right" vertical="center"/>
    </xf>
    <xf numFmtId="165" fontId="7" fillId="0" borderId="15" xfId="19" applyNumberFormat="1" applyFont="1" applyBorder="1" applyAlignment="1">
      <alignment horizontal="right" vertical="center"/>
    </xf>
    <xf numFmtId="0" fontId="7" fillId="0" borderId="17" xfId="19" applyFont="1" applyBorder="1" applyAlignment="1">
      <alignment horizontal="left" vertical="top" wrapText="1"/>
    </xf>
    <xf numFmtId="164" fontId="7" fillId="0" borderId="18" xfId="19" applyNumberFormat="1" applyFont="1" applyBorder="1" applyAlignment="1">
      <alignment horizontal="right" vertical="center"/>
    </xf>
    <xf numFmtId="165" fontId="7" fillId="0" borderId="19" xfId="19" applyNumberFormat="1" applyFont="1" applyBorder="1" applyAlignment="1">
      <alignment horizontal="right" vertical="center"/>
    </xf>
    <xf numFmtId="0" fontId="7" fillId="0" borderId="20" xfId="19" applyFont="1" applyBorder="1" applyAlignment="1">
      <alignment horizontal="left" vertical="center" wrapText="1"/>
    </xf>
    <xf numFmtId="0" fontId="7" fillId="0" borderId="15" xfId="19" applyFont="1" applyBorder="1" applyAlignment="1">
      <alignment horizontal="left" vertical="center" wrapText="1"/>
    </xf>
    <xf numFmtId="0" fontId="7" fillId="0" borderId="11" xfId="19" applyFont="1" applyBorder="1" applyAlignment="1">
      <alignment horizontal="left" vertical="top" wrapText="1"/>
    </xf>
    <xf numFmtId="166" fontId="7" fillId="0" borderId="14" xfId="19" applyNumberFormat="1" applyFont="1" applyBorder="1" applyAlignment="1">
      <alignment horizontal="right" vertical="center"/>
    </xf>
    <xf numFmtId="0" fontId="7" fillId="0" borderId="14" xfId="19" applyFont="1" applyBorder="1" applyAlignment="1">
      <alignment horizontal="left" vertical="center" wrapText="1"/>
    </xf>
    <xf numFmtId="0" fontId="7" fillId="0" borderId="19" xfId="19" applyFont="1" applyBorder="1" applyAlignment="1">
      <alignment horizontal="left" vertical="center" wrapText="1"/>
    </xf>
    <xf numFmtId="0" fontId="6" fillId="0" borderId="0" xfId="20"/>
    <xf numFmtId="0" fontId="7" fillId="0" borderId="3" xfId="20" applyFont="1" applyBorder="1" applyAlignment="1">
      <alignment horizontal="center" wrapText="1"/>
    </xf>
    <xf numFmtId="0" fontId="7" fillId="0" borderId="4" xfId="20" applyFont="1" applyBorder="1" applyAlignment="1">
      <alignment horizontal="center" wrapText="1"/>
    </xf>
    <xf numFmtId="0" fontId="7" fillId="0" borderId="5" xfId="20" applyFont="1" applyBorder="1" applyAlignment="1">
      <alignment horizontal="center" wrapText="1"/>
    </xf>
    <xf numFmtId="0" fontId="7" fillId="0" borderId="7" xfId="20" applyFont="1" applyBorder="1" applyAlignment="1">
      <alignment horizontal="left" vertical="top" wrapText="1"/>
    </xf>
    <xf numFmtId="164" fontId="7" fillId="0" borderId="8" xfId="20" applyNumberFormat="1" applyFont="1" applyBorder="1" applyAlignment="1">
      <alignment horizontal="right" vertical="center"/>
    </xf>
    <xf numFmtId="165" fontId="7" fillId="0" borderId="9" xfId="20" applyNumberFormat="1" applyFont="1" applyBorder="1" applyAlignment="1">
      <alignment horizontal="right" vertical="center"/>
    </xf>
    <xf numFmtId="165" fontId="7" fillId="0" borderId="10" xfId="20" applyNumberFormat="1" applyFont="1" applyBorder="1" applyAlignment="1">
      <alignment horizontal="right" vertical="center"/>
    </xf>
    <xf numFmtId="0" fontId="7" fillId="0" borderId="12" xfId="20" applyFont="1" applyBorder="1" applyAlignment="1">
      <alignment horizontal="left" vertical="top" wrapText="1"/>
    </xf>
    <xf numFmtId="164" fontId="7" fillId="0" borderId="13" xfId="20" applyNumberFormat="1" applyFont="1" applyBorder="1" applyAlignment="1">
      <alignment horizontal="right" vertical="center"/>
    </xf>
    <xf numFmtId="165" fontId="7" fillId="0" borderId="14" xfId="20" applyNumberFormat="1" applyFont="1" applyBorder="1" applyAlignment="1">
      <alignment horizontal="right" vertical="center"/>
    </xf>
    <xf numFmtId="165" fontId="7" fillId="0" borderId="15" xfId="20" applyNumberFormat="1" applyFont="1" applyBorder="1" applyAlignment="1">
      <alignment horizontal="right" vertical="center"/>
    </xf>
    <xf numFmtId="0" fontId="7" fillId="0" borderId="15" xfId="20" applyFont="1" applyBorder="1" applyAlignment="1">
      <alignment horizontal="left" vertical="center" wrapText="1"/>
    </xf>
    <xf numFmtId="0" fontId="7" fillId="0" borderId="11" xfId="20" applyFont="1" applyBorder="1" applyAlignment="1">
      <alignment horizontal="left" vertical="top" wrapText="1"/>
    </xf>
    <xf numFmtId="0" fontId="7" fillId="0" borderId="14" xfId="20" applyFont="1" applyBorder="1" applyAlignment="1">
      <alignment horizontal="left" vertical="center" wrapText="1"/>
    </xf>
    <xf numFmtId="164" fontId="7" fillId="0" borderId="18" xfId="20" applyNumberFormat="1" applyFont="1" applyBorder="1" applyAlignment="1">
      <alignment horizontal="right" vertical="center"/>
    </xf>
    <xf numFmtId="165" fontId="7" fillId="0" borderId="19" xfId="20" applyNumberFormat="1" applyFont="1" applyBorder="1" applyAlignment="1">
      <alignment horizontal="right" vertical="center"/>
    </xf>
    <xf numFmtId="0" fontId="7" fillId="0" borderId="19" xfId="20" applyFont="1" applyBorder="1" applyAlignment="1">
      <alignment horizontal="left" vertical="center" wrapText="1"/>
    </xf>
    <xf numFmtId="0" fontId="7" fillId="0" borderId="20" xfId="20" applyFont="1" applyBorder="1" applyAlignment="1">
      <alignment horizontal="left" vertical="center" wrapText="1"/>
    </xf>
    <xf numFmtId="0" fontId="7" fillId="0" borderId="17" xfId="20" applyFont="1" applyBorder="1" applyAlignment="1">
      <alignment horizontal="left" vertical="top" wrapText="1"/>
    </xf>
    <xf numFmtId="166" fontId="7" fillId="0" borderId="14" xfId="20" applyNumberFormat="1" applyFont="1" applyBorder="1" applyAlignment="1">
      <alignment horizontal="right" vertical="center"/>
    </xf>
    <xf numFmtId="0" fontId="6" fillId="0" borderId="0" xfId="21"/>
    <xf numFmtId="0" fontId="7" fillId="0" borderId="3" xfId="21" applyFont="1" applyBorder="1" applyAlignment="1">
      <alignment horizontal="center" wrapText="1"/>
    </xf>
    <xf numFmtId="0" fontId="7" fillId="0" borderId="4" xfId="21" applyFont="1" applyBorder="1" applyAlignment="1">
      <alignment horizontal="center" wrapText="1"/>
    </xf>
    <xf numFmtId="0" fontId="7" fillId="0" borderId="5" xfId="21" applyFont="1" applyBorder="1" applyAlignment="1">
      <alignment horizontal="center" wrapText="1"/>
    </xf>
    <xf numFmtId="0" fontId="7" fillId="0" borderId="7" xfId="21" applyFont="1" applyBorder="1" applyAlignment="1">
      <alignment horizontal="left" vertical="top" wrapText="1"/>
    </xf>
    <xf numFmtId="164" fontId="7" fillId="0" borderId="8" xfId="21" applyNumberFormat="1" applyFont="1" applyBorder="1" applyAlignment="1">
      <alignment horizontal="right" vertical="center"/>
    </xf>
    <xf numFmtId="0" fontId="7" fillId="0" borderId="12" xfId="21" applyFont="1" applyBorder="1" applyAlignment="1">
      <alignment horizontal="left" vertical="top" wrapText="1"/>
    </xf>
    <xf numFmtId="164" fontId="7" fillId="0" borderId="13" xfId="21" applyNumberFormat="1" applyFont="1" applyBorder="1" applyAlignment="1">
      <alignment horizontal="right" vertical="center"/>
    </xf>
    <xf numFmtId="0" fontId="7" fillId="0" borderId="20" xfId="21" applyFont="1" applyBorder="1" applyAlignment="1">
      <alignment horizontal="left" vertical="center" wrapText="1"/>
    </xf>
    <xf numFmtId="164" fontId="7" fillId="0" borderId="9" xfId="21" applyNumberFormat="1" applyFont="1" applyBorder="1" applyAlignment="1">
      <alignment horizontal="right" vertical="center"/>
    </xf>
    <xf numFmtId="164" fontId="7" fillId="0" borderId="10" xfId="21" applyNumberFormat="1" applyFont="1" applyBorder="1" applyAlignment="1">
      <alignment horizontal="right" vertical="center"/>
    </xf>
    <xf numFmtId="164" fontId="7" fillId="0" borderId="14" xfId="21" applyNumberFormat="1" applyFont="1" applyBorder="1" applyAlignment="1">
      <alignment horizontal="right" vertical="center"/>
    </xf>
    <xf numFmtId="164" fontId="7" fillId="0" borderId="15" xfId="21" applyNumberFormat="1" applyFont="1" applyBorder="1" applyAlignment="1">
      <alignment horizontal="right" vertical="center"/>
    </xf>
    <xf numFmtId="167" fontId="7" fillId="0" borderId="18" xfId="21" applyNumberFormat="1" applyFont="1" applyBorder="1" applyAlignment="1">
      <alignment horizontal="right" vertical="center"/>
    </xf>
    <xf numFmtId="167" fontId="7" fillId="0" borderId="19" xfId="21" applyNumberFormat="1" applyFont="1" applyBorder="1" applyAlignment="1">
      <alignment horizontal="right" vertical="center"/>
    </xf>
    <xf numFmtId="0" fontId="6" fillId="0" borderId="0" xfId="22"/>
    <xf numFmtId="0" fontId="7" fillId="0" borderId="3" xfId="22" applyFont="1" applyBorder="1" applyAlignment="1">
      <alignment horizontal="center" wrapText="1"/>
    </xf>
    <xf numFmtId="0" fontId="7" fillId="0" borderId="4" xfId="22" applyFont="1" applyBorder="1" applyAlignment="1">
      <alignment horizontal="center" wrapText="1"/>
    </xf>
    <xf numFmtId="0" fontId="7" fillId="0" borderId="5" xfId="22" applyFont="1" applyBorder="1" applyAlignment="1">
      <alignment horizontal="center" wrapText="1"/>
    </xf>
    <xf numFmtId="0" fontId="7" fillId="0" borderId="7" xfId="22" applyFont="1" applyBorder="1" applyAlignment="1">
      <alignment horizontal="left" vertical="top" wrapText="1"/>
    </xf>
    <xf numFmtId="164" fontId="7" fillId="0" borderId="8" xfId="22" applyNumberFormat="1" applyFont="1" applyBorder="1" applyAlignment="1">
      <alignment horizontal="right" vertical="center"/>
    </xf>
    <xf numFmtId="165" fontId="7" fillId="0" borderId="9" xfId="22" applyNumberFormat="1" applyFont="1" applyBorder="1" applyAlignment="1">
      <alignment horizontal="right" vertical="center"/>
    </xf>
    <xf numFmtId="165" fontId="7" fillId="0" borderId="10" xfId="22" applyNumberFormat="1" applyFont="1" applyBorder="1" applyAlignment="1">
      <alignment horizontal="right" vertical="center"/>
    </xf>
    <xf numFmtId="0" fontId="7" fillId="0" borderId="12" xfId="22" applyFont="1" applyBorder="1" applyAlignment="1">
      <alignment horizontal="left" vertical="top" wrapText="1"/>
    </xf>
    <xf numFmtId="164" fontId="7" fillId="0" borderId="13" xfId="22" applyNumberFormat="1" applyFont="1" applyBorder="1" applyAlignment="1">
      <alignment horizontal="right" vertical="center"/>
    </xf>
    <xf numFmtId="165" fontId="7" fillId="0" borderId="14" xfId="22" applyNumberFormat="1" applyFont="1" applyBorder="1" applyAlignment="1">
      <alignment horizontal="right" vertical="center"/>
    </xf>
    <xf numFmtId="165" fontId="7" fillId="0" borderId="15" xfId="22" applyNumberFormat="1" applyFont="1" applyBorder="1" applyAlignment="1">
      <alignment horizontal="right" vertical="center"/>
    </xf>
    <xf numFmtId="0" fontId="7" fillId="0" borderId="17" xfId="22" applyFont="1" applyBorder="1" applyAlignment="1">
      <alignment horizontal="left" vertical="top" wrapText="1"/>
    </xf>
    <xf numFmtId="164" fontId="7" fillId="0" borderId="18" xfId="22" applyNumberFormat="1" applyFont="1" applyBorder="1" applyAlignment="1">
      <alignment horizontal="right" vertical="center"/>
    </xf>
    <xf numFmtId="165" fontId="7" fillId="0" borderId="19" xfId="22" applyNumberFormat="1" applyFont="1" applyBorder="1" applyAlignment="1">
      <alignment horizontal="right" vertical="center"/>
    </xf>
    <xf numFmtId="0" fontId="7" fillId="0" borderId="20" xfId="22" applyFont="1" applyBorder="1" applyAlignment="1">
      <alignment horizontal="left" vertical="center" wrapText="1"/>
    </xf>
    <xf numFmtId="0" fontId="7" fillId="0" borderId="15" xfId="22" applyFont="1" applyBorder="1" applyAlignment="1">
      <alignment horizontal="left" vertical="center" wrapText="1"/>
    </xf>
    <xf numFmtId="0" fontId="7" fillId="0" borderId="11" xfId="22" applyFont="1" applyBorder="1" applyAlignment="1">
      <alignment horizontal="left" vertical="top" wrapText="1"/>
    </xf>
    <xf numFmtId="166" fontId="7" fillId="0" borderId="14" xfId="22" applyNumberFormat="1" applyFont="1" applyBorder="1" applyAlignment="1">
      <alignment horizontal="right" vertical="center"/>
    </xf>
    <xf numFmtId="0" fontId="7" fillId="0" borderId="14" xfId="22" applyFont="1" applyBorder="1" applyAlignment="1">
      <alignment horizontal="left" vertical="center" wrapText="1"/>
    </xf>
    <xf numFmtId="0" fontId="7" fillId="0" borderId="19" xfId="22" applyFont="1" applyBorder="1" applyAlignment="1">
      <alignment horizontal="left" vertical="center" wrapText="1"/>
    </xf>
    <xf numFmtId="164" fontId="7" fillId="0" borderId="9" xfId="2" applyNumberFormat="1" applyFont="1" applyBorder="1" applyAlignment="1">
      <alignment horizontal="right" vertical="center"/>
    </xf>
    <xf numFmtId="164" fontId="7" fillId="0" borderId="10" xfId="2" applyNumberFormat="1" applyFont="1" applyBorder="1" applyAlignment="1">
      <alignment horizontal="right" vertical="center"/>
    </xf>
    <xf numFmtId="164" fontId="7" fillId="0" borderId="14" xfId="2" applyNumberFormat="1" applyFont="1" applyBorder="1" applyAlignment="1">
      <alignment horizontal="right" vertical="center"/>
    </xf>
    <xf numFmtId="164" fontId="7" fillId="0" borderId="15" xfId="2" applyNumberFormat="1" applyFont="1" applyBorder="1" applyAlignment="1">
      <alignment horizontal="right" vertical="center"/>
    </xf>
    <xf numFmtId="168" fontId="0" fillId="0" borderId="0" xfId="0" applyNumberFormat="1"/>
    <xf numFmtId="166" fontId="5" fillId="0" borderId="14" xfId="1" applyNumberFormat="1" applyFont="1" applyBorder="1" applyAlignment="1">
      <alignment horizontal="right" vertical="center"/>
    </xf>
    <xf numFmtId="166" fontId="5" fillId="0" borderId="9" xfId="1" applyNumberFormat="1" applyFont="1" applyBorder="1" applyAlignment="1">
      <alignment horizontal="right" vertical="center"/>
    </xf>
    <xf numFmtId="166" fontId="5" fillId="0" borderId="10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right" vertical="center"/>
    </xf>
    <xf numFmtId="164" fontId="5" fillId="0" borderId="10" xfId="1" applyNumberFormat="1" applyFont="1" applyBorder="1" applyAlignment="1">
      <alignment horizontal="right" vertical="center"/>
    </xf>
    <xf numFmtId="164" fontId="5" fillId="0" borderId="14" xfId="1" applyNumberFormat="1" applyFont="1" applyBorder="1" applyAlignment="1">
      <alignment horizontal="right" vertical="center"/>
    </xf>
    <xf numFmtId="164" fontId="5" fillId="0" borderId="15" xfId="1" applyNumberFormat="1" applyFont="1" applyBorder="1" applyAlignment="1">
      <alignment horizontal="right" vertical="center"/>
    </xf>
    <xf numFmtId="0" fontId="3" fillId="0" borderId="0" xfId="23"/>
    <xf numFmtId="0" fontId="5" fillId="0" borderId="3" xfId="23" applyFont="1" applyBorder="1" applyAlignment="1">
      <alignment horizontal="center" wrapText="1"/>
    </xf>
    <xf numFmtId="0" fontId="5" fillId="0" borderId="4" xfId="23" applyFont="1" applyBorder="1" applyAlignment="1">
      <alignment horizontal="center" wrapText="1"/>
    </xf>
    <xf numFmtId="0" fontId="5" fillId="0" borderId="5" xfId="23" applyFont="1" applyBorder="1" applyAlignment="1">
      <alignment horizontal="center" wrapText="1"/>
    </xf>
    <xf numFmtId="0" fontId="5" fillId="0" borderId="7" xfId="23" applyFont="1" applyBorder="1" applyAlignment="1">
      <alignment horizontal="left" vertical="top" wrapText="1"/>
    </xf>
    <xf numFmtId="164" fontId="5" fillId="0" borderId="8" xfId="23" applyNumberFormat="1" applyFont="1" applyBorder="1" applyAlignment="1">
      <alignment horizontal="right" vertical="center"/>
    </xf>
    <xf numFmtId="164" fontId="5" fillId="0" borderId="9" xfId="23" applyNumberFormat="1" applyFont="1" applyBorder="1" applyAlignment="1">
      <alignment horizontal="right" vertical="center"/>
    </xf>
    <xf numFmtId="164" fontId="5" fillId="0" borderId="10" xfId="23" applyNumberFormat="1" applyFont="1" applyBorder="1" applyAlignment="1">
      <alignment horizontal="right" vertical="center"/>
    </xf>
    <xf numFmtId="0" fontId="5" fillId="0" borderId="12" xfId="23" applyFont="1" applyBorder="1" applyAlignment="1">
      <alignment horizontal="left" vertical="top" wrapText="1"/>
    </xf>
    <xf numFmtId="164" fontId="5" fillId="0" borderId="13" xfId="23" applyNumberFormat="1" applyFont="1" applyBorder="1" applyAlignment="1">
      <alignment horizontal="right" vertical="center"/>
    </xf>
    <xf numFmtId="164" fontId="5" fillId="0" borderId="14" xfId="23" applyNumberFormat="1" applyFont="1" applyBorder="1" applyAlignment="1">
      <alignment horizontal="right" vertical="center"/>
    </xf>
    <xf numFmtId="164" fontId="5" fillId="0" borderId="15" xfId="23" applyNumberFormat="1" applyFont="1" applyBorder="1" applyAlignment="1">
      <alignment horizontal="right" vertical="center"/>
    </xf>
    <xf numFmtId="0" fontId="3" fillId="0" borderId="0" xfId="24"/>
    <xf numFmtId="0" fontId="5" fillId="0" borderId="3" xfId="24" applyFont="1" applyBorder="1" applyAlignment="1">
      <alignment horizontal="center" wrapText="1"/>
    </xf>
    <xf numFmtId="0" fontId="5" fillId="0" borderId="4" xfId="24" applyFont="1" applyBorder="1" applyAlignment="1">
      <alignment horizontal="center" wrapText="1"/>
    </xf>
    <xf numFmtId="0" fontId="5" fillId="0" borderId="5" xfId="24" applyFont="1" applyBorder="1" applyAlignment="1">
      <alignment horizontal="center" wrapText="1"/>
    </xf>
    <xf numFmtId="0" fontId="5" fillId="0" borderId="7" xfId="24" applyFont="1" applyBorder="1" applyAlignment="1">
      <alignment horizontal="left" vertical="top" wrapText="1"/>
    </xf>
    <xf numFmtId="164" fontId="5" fillId="0" borderId="8" xfId="24" applyNumberFormat="1" applyFont="1" applyBorder="1" applyAlignment="1">
      <alignment horizontal="right" vertical="center"/>
    </xf>
    <xf numFmtId="164" fontId="5" fillId="0" borderId="9" xfId="24" applyNumberFormat="1" applyFont="1" applyBorder="1" applyAlignment="1">
      <alignment horizontal="right" vertical="center"/>
    </xf>
    <xf numFmtId="164" fontId="5" fillId="0" borderId="10" xfId="24" applyNumberFormat="1" applyFont="1" applyBorder="1" applyAlignment="1">
      <alignment horizontal="right" vertical="center"/>
    </xf>
    <xf numFmtId="0" fontId="5" fillId="0" borderId="12" xfId="24" applyFont="1" applyBorder="1" applyAlignment="1">
      <alignment horizontal="left" vertical="top" wrapText="1"/>
    </xf>
    <xf numFmtId="164" fontId="5" fillId="0" borderId="13" xfId="24" applyNumberFormat="1" applyFont="1" applyBorder="1" applyAlignment="1">
      <alignment horizontal="right" vertical="center"/>
    </xf>
    <xf numFmtId="164" fontId="5" fillId="0" borderId="14" xfId="24" applyNumberFormat="1" applyFont="1" applyBorder="1" applyAlignment="1">
      <alignment horizontal="right" vertical="center"/>
    </xf>
    <xf numFmtId="164" fontId="5" fillId="0" borderId="15" xfId="24" applyNumberFormat="1" applyFont="1" applyBorder="1" applyAlignment="1">
      <alignment horizontal="right" vertical="center"/>
    </xf>
    <xf numFmtId="0" fontId="3" fillId="0" borderId="0" xfId="25"/>
    <xf numFmtId="0" fontId="5" fillId="0" borderId="3" xfId="25" applyFont="1" applyBorder="1" applyAlignment="1">
      <alignment horizontal="center" wrapText="1"/>
    </xf>
    <xf numFmtId="0" fontId="5" fillId="0" borderId="4" xfId="25" applyFont="1" applyBorder="1" applyAlignment="1">
      <alignment horizontal="center" wrapText="1"/>
    </xf>
    <xf numFmtId="0" fontId="5" fillId="0" borderId="5" xfId="25" applyFont="1" applyBorder="1" applyAlignment="1">
      <alignment horizontal="center" wrapText="1"/>
    </xf>
    <xf numFmtId="0" fontId="5" fillId="0" borderId="7" xfId="25" applyFont="1" applyBorder="1" applyAlignment="1">
      <alignment horizontal="left" vertical="top" wrapText="1"/>
    </xf>
    <xf numFmtId="164" fontId="5" fillId="0" borderId="8" xfId="25" applyNumberFormat="1" applyFont="1" applyBorder="1" applyAlignment="1">
      <alignment horizontal="right" vertical="center"/>
    </xf>
    <xf numFmtId="0" fontId="5" fillId="0" borderId="12" xfId="25" applyFont="1" applyBorder="1" applyAlignment="1">
      <alignment horizontal="left" vertical="top" wrapText="1"/>
    </xf>
    <xf numFmtId="164" fontId="5" fillId="0" borderId="13" xfId="25" applyNumberFormat="1" applyFont="1" applyBorder="1" applyAlignment="1">
      <alignment horizontal="right" vertical="center"/>
    </xf>
    <xf numFmtId="165" fontId="5" fillId="0" borderId="9" xfId="25" applyNumberFormat="1" applyFont="1" applyBorder="1" applyAlignment="1">
      <alignment horizontal="right" vertical="center"/>
    </xf>
    <xf numFmtId="165" fontId="5" fillId="0" borderId="10" xfId="25" applyNumberFormat="1" applyFont="1" applyBorder="1" applyAlignment="1">
      <alignment horizontal="right" vertical="center"/>
    </xf>
    <xf numFmtId="165" fontId="5" fillId="0" borderId="14" xfId="25" applyNumberFormat="1" applyFont="1" applyBorder="1" applyAlignment="1">
      <alignment horizontal="right" vertical="center"/>
    </xf>
    <xf numFmtId="165" fontId="5" fillId="0" borderId="15" xfId="25" applyNumberFormat="1" applyFont="1" applyBorder="1" applyAlignment="1">
      <alignment horizontal="right" vertical="center"/>
    </xf>
    <xf numFmtId="0" fontId="5" fillId="0" borderId="17" xfId="25" applyFont="1" applyBorder="1" applyAlignment="1">
      <alignment horizontal="left" vertical="top" wrapText="1"/>
    </xf>
    <xf numFmtId="164" fontId="5" fillId="0" borderId="18" xfId="25" applyNumberFormat="1" applyFont="1" applyBorder="1" applyAlignment="1">
      <alignment horizontal="right" vertical="center"/>
    </xf>
    <xf numFmtId="165" fontId="5" fillId="0" borderId="19" xfId="25" applyNumberFormat="1" applyFont="1" applyBorder="1" applyAlignment="1">
      <alignment horizontal="right" vertical="center"/>
    </xf>
    <xf numFmtId="0" fontId="5" fillId="0" borderId="20" xfId="25" applyFont="1" applyBorder="1" applyAlignment="1">
      <alignment horizontal="left" vertical="center" wrapText="1"/>
    </xf>
    <xf numFmtId="0" fontId="5" fillId="0" borderId="7" xfId="8" applyFont="1" applyBorder="1" applyAlignment="1">
      <alignment horizontal="left" vertical="top"/>
    </xf>
    <xf numFmtId="0" fontId="5" fillId="0" borderId="12" xfId="8" applyFont="1" applyBorder="1" applyAlignment="1">
      <alignment horizontal="left" vertical="top"/>
    </xf>
    <xf numFmtId="165" fontId="5" fillId="0" borderId="14" xfId="8" applyNumberFormat="1" applyFont="1" applyBorder="1" applyAlignment="1">
      <alignment horizontal="right" vertical="center"/>
    </xf>
    <xf numFmtId="0" fontId="3" fillId="0" borderId="0" xfId="26"/>
    <xf numFmtId="0" fontId="5" fillId="0" borderId="3" xfId="26" applyFont="1" applyBorder="1" applyAlignment="1">
      <alignment horizontal="center" wrapText="1"/>
    </xf>
    <xf numFmtId="0" fontId="5" fillId="0" borderId="4" xfId="26" applyFont="1" applyBorder="1" applyAlignment="1">
      <alignment horizontal="center" wrapText="1"/>
    </xf>
    <xf numFmtId="0" fontId="5" fillId="0" borderId="5" xfId="26" applyFont="1" applyBorder="1" applyAlignment="1">
      <alignment horizontal="center" wrapText="1"/>
    </xf>
    <xf numFmtId="0" fontId="5" fillId="0" borderId="7" xfId="26" applyFont="1" applyBorder="1" applyAlignment="1">
      <alignment horizontal="left" vertical="top" wrapText="1"/>
    </xf>
    <xf numFmtId="164" fontId="5" fillId="0" borderId="8" xfId="26" applyNumberFormat="1" applyFont="1" applyBorder="1" applyAlignment="1">
      <alignment horizontal="right" vertical="center"/>
    </xf>
    <xf numFmtId="165" fontId="5" fillId="0" borderId="9" xfId="26" applyNumberFormat="1" applyFont="1" applyBorder="1" applyAlignment="1">
      <alignment horizontal="right" vertical="center"/>
    </xf>
    <xf numFmtId="165" fontId="5" fillId="0" borderId="10" xfId="26" applyNumberFormat="1" applyFont="1" applyBorder="1" applyAlignment="1">
      <alignment horizontal="right" vertical="center"/>
    </xf>
    <xf numFmtId="0" fontId="5" fillId="0" borderId="12" xfId="26" applyFont="1" applyBorder="1" applyAlignment="1">
      <alignment horizontal="left" vertical="top" wrapText="1"/>
    </xf>
    <xf numFmtId="164" fontId="5" fillId="0" borderId="13" xfId="26" applyNumberFormat="1" applyFont="1" applyBorder="1" applyAlignment="1">
      <alignment horizontal="right" vertical="center"/>
    </xf>
    <xf numFmtId="165" fontId="5" fillId="0" borderId="14" xfId="26" applyNumberFormat="1" applyFont="1" applyBorder="1" applyAlignment="1">
      <alignment horizontal="right" vertical="center"/>
    </xf>
    <xf numFmtId="165" fontId="5" fillId="0" borderId="15" xfId="26" applyNumberFormat="1" applyFont="1" applyBorder="1" applyAlignment="1">
      <alignment horizontal="right" vertical="center"/>
    </xf>
    <xf numFmtId="0" fontId="5" fillId="0" borderId="17" xfId="26" applyFont="1" applyBorder="1" applyAlignment="1">
      <alignment horizontal="left" vertical="top" wrapText="1"/>
    </xf>
    <xf numFmtId="164" fontId="5" fillId="0" borderId="18" xfId="26" applyNumberFormat="1" applyFont="1" applyBorder="1" applyAlignment="1">
      <alignment horizontal="right" vertical="center"/>
    </xf>
    <xf numFmtId="165" fontId="5" fillId="0" borderId="19" xfId="26" applyNumberFormat="1" applyFont="1" applyBorder="1" applyAlignment="1">
      <alignment horizontal="right" vertical="center"/>
    </xf>
    <xf numFmtId="0" fontId="5" fillId="0" borderId="20" xfId="26" applyFont="1" applyBorder="1" applyAlignment="1">
      <alignment horizontal="left" vertical="center" wrapText="1"/>
    </xf>
    <xf numFmtId="0" fontId="5" fillId="0" borderId="15" xfId="26" applyFont="1" applyBorder="1" applyAlignment="1">
      <alignment horizontal="left" vertical="center" wrapText="1"/>
    </xf>
    <xf numFmtId="0" fontId="5" fillId="0" borderId="11" xfId="26" applyFont="1" applyBorder="1" applyAlignment="1">
      <alignment horizontal="left" vertical="top" wrapText="1"/>
    </xf>
    <xf numFmtId="0" fontId="5" fillId="0" borderId="14" xfId="26" applyFont="1" applyBorder="1" applyAlignment="1">
      <alignment horizontal="left" vertical="center" wrapText="1"/>
    </xf>
    <xf numFmtId="0" fontId="5" fillId="0" borderId="19" xfId="26" applyFont="1" applyBorder="1" applyAlignment="1">
      <alignment horizontal="left" vertical="center" wrapText="1"/>
    </xf>
    <xf numFmtId="166" fontId="5" fillId="0" borderId="9" xfId="26" applyNumberFormat="1" applyFont="1" applyBorder="1" applyAlignment="1">
      <alignment horizontal="right" vertical="center"/>
    </xf>
    <xf numFmtId="166" fontId="5" fillId="0" borderId="10" xfId="26" applyNumberFormat="1" applyFont="1" applyBorder="1" applyAlignment="1">
      <alignment horizontal="right" vertical="center"/>
    </xf>
    <xf numFmtId="0" fontId="3" fillId="0" borderId="0" xfId="27"/>
    <xf numFmtId="0" fontId="5" fillId="0" borderId="3" xfId="27" applyFont="1" applyBorder="1" applyAlignment="1">
      <alignment horizontal="center" wrapText="1"/>
    </xf>
    <xf numFmtId="0" fontId="5" fillId="0" borderId="4" xfId="27" applyFont="1" applyBorder="1" applyAlignment="1">
      <alignment horizontal="center" wrapText="1"/>
    </xf>
    <xf numFmtId="0" fontId="5" fillId="0" borderId="5" xfId="27" applyFont="1" applyBorder="1" applyAlignment="1">
      <alignment horizontal="center" wrapText="1"/>
    </xf>
    <xf numFmtId="0" fontId="5" fillId="0" borderId="7" xfId="27" applyFont="1" applyBorder="1" applyAlignment="1">
      <alignment horizontal="left" vertical="top" wrapText="1"/>
    </xf>
    <xf numFmtId="164" fontId="5" fillId="0" borderId="8" xfId="27" applyNumberFormat="1" applyFont="1" applyBorder="1" applyAlignment="1">
      <alignment horizontal="right" vertical="center"/>
    </xf>
    <xf numFmtId="165" fontId="5" fillId="0" borderId="9" xfId="27" applyNumberFormat="1" applyFont="1" applyBorder="1" applyAlignment="1">
      <alignment horizontal="right" vertical="center"/>
    </xf>
    <xf numFmtId="165" fontId="5" fillId="0" borderId="10" xfId="27" applyNumberFormat="1" applyFont="1" applyBorder="1" applyAlignment="1">
      <alignment horizontal="right" vertical="center"/>
    </xf>
    <xf numFmtId="0" fontId="5" fillId="0" borderId="12" xfId="27" applyFont="1" applyBorder="1" applyAlignment="1">
      <alignment horizontal="left" vertical="top" wrapText="1"/>
    </xf>
    <xf numFmtId="164" fontId="5" fillId="0" borderId="13" xfId="27" applyNumberFormat="1" applyFont="1" applyBorder="1" applyAlignment="1">
      <alignment horizontal="right" vertical="center"/>
    </xf>
    <xf numFmtId="165" fontId="5" fillId="0" borderId="14" xfId="27" applyNumberFormat="1" applyFont="1" applyBorder="1" applyAlignment="1">
      <alignment horizontal="right" vertical="center"/>
    </xf>
    <xf numFmtId="165" fontId="5" fillId="0" borderId="15" xfId="27" applyNumberFormat="1" applyFont="1" applyBorder="1" applyAlignment="1">
      <alignment horizontal="right" vertical="center"/>
    </xf>
    <xf numFmtId="0" fontId="5" fillId="0" borderId="17" xfId="27" applyFont="1" applyBorder="1" applyAlignment="1">
      <alignment horizontal="left" vertical="top" wrapText="1"/>
    </xf>
    <xf numFmtId="164" fontId="5" fillId="0" borderId="18" xfId="27" applyNumberFormat="1" applyFont="1" applyBorder="1" applyAlignment="1">
      <alignment horizontal="right" vertical="center"/>
    </xf>
    <xf numFmtId="165" fontId="5" fillId="0" borderId="19" xfId="27" applyNumberFormat="1" applyFont="1" applyBorder="1" applyAlignment="1">
      <alignment horizontal="right" vertical="center"/>
    </xf>
    <xf numFmtId="0" fontId="5" fillId="0" borderId="20" xfId="27" applyFont="1" applyBorder="1" applyAlignment="1">
      <alignment horizontal="left" vertical="center" wrapText="1"/>
    </xf>
    <xf numFmtId="0" fontId="5" fillId="0" borderId="15" xfId="27" applyFont="1" applyBorder="1" applyAlignment="1">
      <alignment horizontal="left" vertical="center" wrapText="1"/>
    </xf>
    <xf numFmtId="0" fontId="5" fillId="0" borderId="11" xfId="27" applyFont="1" applyBorder="1" applyAlignment="1">
      <alignment horizontal="left" vertical="top" wrapText="1"/>
    </xf>
    <xf numFmtId="0" fontId="5" fillId="0" borderId="14" xfId="27" applyFont="1" applyBorder="1" applyAlignment="1">
      <alignment horizontal="left" vertical="center" wrapText="1"/>
    </xf>
    <xf numFmtId="0" fontId="5" fillId="0" borderId="19" xfId="27" applyFont="1" applyBorder="1" applyAlignment="1">
      <alignment horizontal="left" vertical="center" wrapText="1"/>
    </xf>
    <xf numFmtId="166" fontId="5" fillId="0" borderId="14" xfId="27" applyNumberFormat="1" applyFont="1" applyBorder="1" applyAlignment="1">
      <alignment horizontal="right" vertical="center"/>
    </xf>
    <xf numFmtId="0" fontId="3" fillId="0" borderId="0" xfId="28"/>
    <xf numFmtId="0" fontId="5" fillId="0" borderId="3" xfId="28" applyFont="1" applyBorder="1" applyAlignment="1">
      <alignment horizontal="center" wrapText="1"/>
    </xf>
    <xf numFmtId="0" fontId="5" fillId="0" borderId="4" xfId="28" applyFont="1" applyBorder="1" applyAlignment="1">
      <alignment horizontal="center" wrapText="1"/>
    </xf>
    <xf numFmtId="0" fontId="5" fillId="0" borderId="5" xfId="28" applyFont="1" applyBorder="1" applyAlignment="1">
      <alignment horizontal="center" wrapText="1"/>
    </xf>
    <xf numFmtId="0" fontId="5" fillId="0" borderId="7" xfId="28" applyFont="1" applyBorder="1" applyAlignment="1">
      <alignment horizontal="left" vertical="top" wrapText="1"/>
    </xf>
    <xf numFmtId="164" fontId="5" fillId="0" borderId="8" xfId="28" applyNumberFormat="1" applyFont="1" applyBorder="1" applyAlignment="1">
      <alignment horizontal="right" vertical="center"/>
    </xf>
    <xf numFmtId="166" fontId="5" fillId="0" borderId="9" xfId="28" applyNumberFormat="1" applyFont="1" applyBorder="1" applyAlignment="1">
      <alignment horizontal="right" vertical="center"/>
    </xf>
    <xf numFmtId="166" fontId="5" fillId="0" borderId="10" xfId="28" applyNumberFormat="1" applyFont="1" applyBorder="1" applyAlignment="1">
      <alignment horizontal="right" vertical="center"/>
    </xf>
    <xf numFmtId="0" fontId="5" fillId="0" borderId="12" xfId="28" applyFont="1" applyBorder="1" applyAlignment="1">
      <alignment horizontal="left" vertical="top" wrapText="1"/>
    </xf>
    <xf numFmtId="164" fontId="5" fillId="0" borderId="13" xfId="28" applyNumberFormat="1" applyFont="1" applyBorder="1" applyAlignment="1">
      <alignment horizontal="right" vertical="center"/>
    </xf>
    <xf numFmtId="165" fontId="5" fillId="0" borderId="14" xfId="28" applyNumberFormat="1" applyFont="1" applyBorder="1" applyAlignment="1">
      <alignment horizontal="right" vertical="center"/>
    </xf>
    <xf numFmtId="165" fontId="5" fillId="0" borderId="15" xfId="28" applyNumberFormat="1" applyFont="1" applyBorder="1" applyAlignment="1">
      <alignment horizontal="right" vertical="center"/>
    </xf>
    <xf numFmtId="0" fontId="5" fillId="0" borderId="17" xfId="28" applyFont="1" applyBorder="1" applyAlignment="1">
      <alignment horizontal="left" vertical="top" wrapText="1"/>
    </xf>
    <xf numFmtId="164" fontId="5" fillId="0" borderId="18" xfId="28" applyNumberFormat="1" applyFont="1" applyBorder="1" applyAlignment="1">
      <alignment horizontal="right" vertical="center"/>
    </xf>
    <xf numFmtId="165" fontId="5" fillId="0" borderId="19" xfId="28" applyNumberFormat="1" applyFont="1" applyBorder="1" applyAlignment="1">
      <alignment horizontal="right" vertical="center"/>
    </xf>
    <xf numFmtId="0" fontId="5" fillId="0" borderId="20" xfId="28" applyFont="1" applyBorder="1" applyAlignment="1">
      <alignment horizontal="left" vertical="center" wrapText="1"/>
    </xf>
    <xf numFmtId="165" fontId="5" fillId="0" borderId="9" xfId="28" applyNumberFormat="1" applyFont="1" applyBorder="1" applyAlignment="1">
      <alignment horizontal="right" vertical="center"/>
    </xf>
    <xf numFmtId="165" fontId="5" fillId="0" borderId="10" xfId="28" applyNumberFormat="1" applyFont="1" applyBorder="1" applyAlignment="1">
      <alignment horizontal="right" vertical="center"/>
    </xf>
    <xf numFmtId="0" fontId="3" fillId="0" borderId="0" xfId="29"/>
    <xf numFmtId="0" fontId="5" fillId="0" borderId="3" xfId="29" applyFont="1" applyBorder="1" applyAlignment="1">
      <alignment horizontal="center" wrapText="1"/>
    </xf>
    <xf numFmtId="0" fontId="5" fillId="0" borderId="4" xfId="29" applyFont="1" applyBorder="1" applyAlignment="1">
      <alignment horizontal="center" wrapText="1"/>
    </xf>
    <xf numFmtId="0" fontId="5" fillId="0" borderId="5" xfId="29" applyFont="1" applyBorder="1" applyAlignment="1">
      <alignment horizontal="center" wrapText="1"/>
    </xf>
    <xf numFmtId="0" fontId="5" fillId="0" borderId="7" xfId="29" applyFont="1" applyBorder="1" applyAlignment="1">
      <alignment horizontal="left" vertical="top" wrapText="1"/>
    </xf>
    <xf numFmtId="164" fontId="5" fillId="0" borderId="8" xfId="29" applyNumberFormat="1" applyFont="1" applyBorder="1" applyAlignment="1">
      <alignment horizontal="right" vertical="center"/>
    </xf>
    <xf numFmtId="164" fontId="5" fillId="0" borderId="9" xfId="29" applyNumberFormat="1" applyFont="1" applyBorder="1" applyAlignment="1">
      <alignment horizontal="right" vertical="center"/>
    </xf>
    <xf numFmtId="164" fontId="5" fillId="0" borderId="10" xfId="29" applyNumberFormat="1" applyFont="1" applyBorder="1" applyAlignment="1">
      <alignment horizontal="right" vertical="center"/>
    </xf>
    <xf numFmtId="0" fontId="5" fillId="0" borderId="12" xfId="29" applyFont="1" applyBorder="1" applyAlignment="1">
      <alignment horizontal="left" vertical="top" wrapText="1"/>
    </xf>
    <xf numFmtId="164" fontId="5" fillId="0" borderId="13" xfId="29" applyNumberFormat="1" applyFont="1" applyBorder="1" applyAlignment="1">
      <alignment horizontal="right" vertical="center"/>
    </xf>
    <xf numFmtId="164" fontId="5" fillId="0" borderId="14" xfId="29" applyNumberFormat="1" applyFont="1" applyBorder="1" applyAlignment="1">
      <alignment horizontal="right" vertical="center"/>
    </xf>
    <xf numFmtId="164" fontId="5" fillId="0" borderId="15" xfId="29" applyNumberFormat="1" applyFont="1" applyBorder="1" applyAlignment="1">
      <alignment horizontal="right" vertical="center"/>
    </xf>
    <xf numFmtId="0" fontId="3" fillId="0" borderId="0" xfId="30"/>
    <xf numFmtId="0" fontId="5" fillId="0" borderId="3" xfId="30" applyFont="1" applyBorder="1" applyAlignment="1">
      <alignment horizontal="center" wrapText="1"/>
    </xf>
    <xf numFmtId="0" fontId="5" fillId="0" borderId="4" xfId="30" applyFont="1" applyBorder="1" applyAlignment="1">
      <alignment horizontal="center" wrapText="1"/>
    </xf>
    <xf numFmtId="0" fontId="5" fillId="0" borderId="5" xfId="30" applyFont="1" applyBorder="1" applyAlignment="1">
      <alignment horizontal="center" wrapText="1"/>
    </xf>
    <xf numFmtId="0" fontId="5" fillId="0" borderId="7" xfId="30" applyFont="1" applyBorder="1" applyAlignment="1">
      <alignment horizontal="left" vertical="top" wrapText="1"/>
    </xf>
    <xf numFmtId="164" fontId="5" fillId="0" borderId="8" xfId="30" applyNumberFormat="1" applyFont="1" applyBorder="1" applyAlignment="1">
      <alignment horizontal="right" vertical="center"/>
    </xf>
    <xf numFmtId="164" fontId="5" fillId="0" borderId="9" xfId="30" applyNumberFormat="1" applyFont="1" applyBorder="1" applyAlignment="1">
      <alignment horizontal="right" vertical="center"/>
    </xf>
    <xf numFmtId="164" fontId="5" fillId="0" borderId="10" xfId="30" applyNumberFormat="1" applyFont="1" applyBorder="1" applyAlignment="1">
      <alignment horizontal="right" vertical="center"/>
    </xf>
    <xf numFmtId="0" fontId="5" fillId="0" borderId="12" xfId="30" applyFont="1" applyBorder="1" applyAlignment="1">
      <alignment horizontal="left" vertical="top" wrapText="1"/>
    </xf>
    <xf numFmtId="164" fontId="5" fillId="0" borderId="13" xfId="30" applyNumberFormat="1" applyFont="1" applyBorder="1" applyAlignment="1">
      <alignment horizontal="right" vertical="center"/>
    </xf>
    <xf numFmtId="164" fontId="5" fillId="0" borderId="14" xfId="30" applyNumberFormat="1" applyFont="1" applyBorder="1" applyAlignment="1">
      <alignment horizontal="right" vertical="center"/>
    </xf>
    <xf numFmtId="164" fontId="5" fillId="0" borderId="15" xfId="30" applyNumberFormat="1" applyFont="1" applyBorder="1" applyAlignment="1">
      <alignment horizontal="right" vertical="center"/>
    </xf>
    <xf numFmtId="0" fontId="3" fillId="0" borderId="0" xfId="31"/>
    <xf numFmtId="0" fontId="5" fillId="0" borderId="3" xfId="31" applyFont="1" applyBorder="1" applyAlignment="1">
      <alignment horizontal="center" wrapText="1"/>
    </xf>
    <xf numFmtId="0" fontId="5" fillId="0" borderId="4" xfId="31" applyFont="1" applyBorder="1" applyAlignment="1">
      <alignment horizontal="center" wrapText="1"/>
    </xf>
    <xf numFmtId="0" fontId="5" fillId="0" borderId="5" xfId="31" applyFont="1" applyBorder="1" applyAlignment="1">
      <alignment horizontal="center" wrapText="1"/>
    </xf>
    <xf numFmtId="0" fontId="5" fillId="0" borderId="7" xfId="31" applyFont="1" applyBorder="1" applyAlignment="1">
      <alignment horizontal="left" vertical="top" wrapText="1"/>
    </xf>
    <xf numFmtId="164" fontId="5" fillId="0" borderId="8" xfId="31" applyNumberFormat="1" applyFont="1" applyBorder="1" applyAlignment="1">
      <alignment horizontal="right" vertical="center"/>
    </xf>
    <xf numFmtId="165" fontId="5" fillId="0" borderId="9" xfId="31" applyNumberFormat="1" applyFont="1" applyBorder="1" applyAlignment="1">
      <alignment horizontal="right" vertical="center"/>
    </xf>
    <xf numFmtId="165" fontId="5" fillId="0" borderId="10" xfId="31" applyNumberFormat="1" applyFont="1" applyBorder="1" applyAlignment="1">
      <alignment horizontal="right" vertical="center"/>
    </xf>
    <xf numFmtId="0" fontId="5" fillId="0" borderId="12" xfId="31" applyFont="1" applyBorder="1" applyAlignment="1">
      <alignment horizontal="left" vertical="top" wrapText="1"/>
    </xf>
    <xf numFmtId="164" fontId="5" fillId="0" borderId="13" xfId="31" applyNumberFormat="1" applyFont="1" applyBorder="1" applyAlignment="1">
      <alignment horizontal="right" vertical="center"/>
    </xf>
    <xf numFmtId="165" fontId="5" fillId="0" borderId="14" xfId="31" applyNumberFormat="1" applyFont="1" applyBorder="1" applyAlignment="1">
      <alignment horizontal="right" vertical="center"/>
    </xf>
    <xf numFmtId="165" fontId="5" fillId="0" borderId="15" xfId="31" applyNumberFormat="1" applyFont="1" applyBorder="1" applyAlignment="1">
      <alignment horizontal="right" vertical="center"/>
    </xf>
    <xf numFmtId="0" fontId="5" fillId="0" borderId="17" xfId="31" applyFont="1" applyBorder="1" applyAlignment="1">
      <alignment horizontal="left" vertical="top" wrapText="1"/>
    </xf>
    <xf numFmtId="164" fontId="5" fillId="0" borderId="18" xfId="31" applyNumberFormat="1" applyFont="1" applyBorder="1" applyAlignment="1">
      <alignment horizontal="right" vertical="center"/>
    </xf>
    <xf numFmtId="165" fontId="5" fillId="0" borderId="19" xfId="31" applyNumberFormat="1" applyFont="1" applyBorder="1" applyAlignment="1">
      <alignment horizontal="right" vertical="center"/>
    </xf>
    <xf numFmtId="0" fontId="5" fillId="0" borderId="20" xfId="31" applyFont="1" applyBorder="1" applyAlignment="1">
      <alignment horizontal="left" vertical="center" wrapText="1"/>
    </xf>
    <xf numFmtId="0" fontId="3" fillId="0" borderId="0" xfId="32"/>
    <xf numFmtId="0" fontId="5" fillId="0" borderId="3" xfId="32" applyFont="1" applyBorder="1" applyAlignment="1">
      <alignment horizontal="center" wrapText="1"/>
    </xf>
    <xf numFmtId="0" fontId="5" fillId="0" borderId="4" xfId="32" applyFont="1" applyBorder="1" applyAlignment="1">
      <alignment horizontal="center" wrapText="1"/>
    </xf>
    <xf numFmtId="0" fontId="5" fillId="0" borderId="5" xfId="32" applyFont="1" applyBorder="1" applyAlignment="1">
      <alignment horizontal="center" wrapText="1"/>
    </xf>
    <xf numFmtId="0" fontId="5" fillId="0" borderId="7" xfId="32" applyFont="1" applyBorder="1" applyAlignment="1">
      <alignment horizontal="left" vertical="top" wrapText="1"/>
    </xf>
    <xf numFmtId="164" fontId="5" fillId="0" borderId="8" xfId="32" applyNumberFormat="1" applyFont="1" applyBorder="1" applyAlignment="1">
      <alignment horizontal="right" vertical="center"/>
    </xf>
    <xf numFmtId="165" fontId="5" fillId="0" borderId="9" xfId="32" applyNumberFormat="1" applyFont="1" applyBorder="1" applyAlignment="1">
      <alignment horizontal="right" vertical="center"/>
    </xf>
    <xf numFmtId="165" fontId="5" fillId="0" borderId="10" xfId="32" applyNumberFormat="1" applyFont="1" applyBorder="1" applyAlignment="1">
      <alignment horizontal="right" vertical="center"/>
    </xf>
    <xf numFmtId="0" fontId="5" fillId="0" borderId="12" xfId="32" applyFont="1" applyBorder="1" applyAlignment="1">
      <alignment horizontal="left" vertical="top" wrapText="1"/>
    </xf>
    <xf numFmtId="164" fontId="5" fillId="0" borderId="13" xfId="32" applyNumberFormat="1" applyFont="1" applyBorder="1" applyAlignment="1">
      <alignment horizontal="right" vertical="center"/>
    </xf>
    <xf numFmtId="165" fontId="5" fillId="0" borderId="14" xfId="32" applyNumberFormat="1" applyFont="1" applyBorder="1" applyAlignment="1">
      <alignment horizontal="right" vertical="center"/>
    </xf>
    <xf numFmtId="165" fontId="5" fillId="0" borderId="15" xfId="32" applyNumberFormat="1" applyFont="1" applyBorder="1" applyAlignment="1">
      <alignment horizontal="right" vertical="center"/>
    </xf>
    <xf numFmtId="0" fontId="5" fillId="0" borderId="17" xfId="32" applyFont="1" applyBorder="1" applyAlignment="1">
      <alignment horizontal="left" vertical="top" wrapText="1"/>
    </xf>
    <xf numFmtId="164" fontId="5" fillId="0" borderId="18" xfId="32" applyNumberFormat="1" applyFont="1" applyBorder="1" applyAlignment="1">
      <alignment horizontal="right" vertical="center"/>
    </xf>
    <xf numFmtId="165" fontId="5" fillId="0" borderId="19" xfId="32" applyNumberFormat="1" applyFont="1" applyBorder="1" applyAlignment="1">
      <alignment horizontal="right" vertical="center"/>
    </xf>
    <xf numFmtId="0" fontId="5" fillId="0" borderId="20" xfId="32" applyFont="1" applyBorder="1" applyAlignment="1">
      <alignment horizontal="left" vertical="center" wrapText="1"/>
    </xf>
    <xf numFmtId="0" fontId="5" fillId="0" borderId="15" xfId="32" applyFont="1" applyBorder="1" applyAlignment="1">
      <alignment horizontal="left" vertical="center" wrapText="1"/>
    </xf>
    <xf numFmtId="0" fontId="5" fillId="0" borderId="11" xfId="32" applyFont="1" applyBorder="1" applyAlignment="1">
      <alignment horizontal="left" vertical="top" wrapText="1"/>
    </xf>
    <xf numFmtId="166" fontId="5" fillId="0" borderId="14" xfId="32" applyNumberFormat="1" applyFont="1" applyBorder="1" applyAlignment="1">
      <alignment horizontal="right" vertical="center"/>
    </xf>
    <xf numFmtId="0" fontId="5" fillId="0" borderId="14" xfId="32" applyFont="1" applyBorder="1" applyAlignment="1">
      <alignment horizontal="left" vertical="center" wrapText="1"/>
    </xf>
    <xf numFmtId="0" fontId="5" fillId="0" borderId="19" xfId="32" applyFont="1" applyBorder="1" applyAlignment="1">
      <alignment horizontal="left" vertical="center" wrapText="1"/>
    </xf>
    <xf numFmtId="0" fontId="3" fillId="0" borderId="0" xfId="33"/>
    <xf numFmtId="0" fontId="5" fillId="0" borderId="3" xfId="33" applyFont="1" applyBorder="1" applyAlignment="1">
      <alignment horizontal="center" wrapText="1"/>
    </xf>
    <xf numFmtId="0" fontId="5" fillId="0" borderId="4" xfId="33" applyFont="1" applyBorder="1" applyAlignment="1">
      <alignment horizontal="center" wrapText="1"/>
    </xf>
    <xf numFmtId="0" fontId="5" fillId="0" borderId="5" xfId="33" applyFont="1" applyBorder="1" applyAlignment="1">
      <alignment horizontal="center" wrapText="1"/>
    </xf>
    <xf numFmtId="0" fontId="5" fillId="0" borderId="7" xfId="33" applyFont="1" applyBorder="1" applyAlignment="1">
      <alignment horizontal="left" vertical="top" wrapText="1"/>
    </xf>
    <xf numFmtId="164" fontId="5" fillId="0" borderId="8" xfId="33" applyNumberFormat="1" applyFont="1" applyBorder="1" applyAlignment="1">
      <alignment horizontal="right" vertical="center"/>
    </xf>
    <xf numFmtId="165" fontId="5" fillId="0" borderId="9" xfId="33" applyNumberFormat="1" applyFont="1" applyBorder="1" applyAlignment="1">
      <alignment horizontal="right" vertical="center"/>
    </xf>
    <xf numFmtId="165" fontId="5" fillId="0" borderId="10" xfId="33" applyNumberFormat="1" applyFont="1" applyBorder="1" applyAlignment="1">
      <alignment horizontal="right" vertical="center"/>
    </xf>
    <xf numFmtId="0" fontId="5" fillId="0" borderId="12" xfId="33" applyFont="1" applyBorder="1" applyAlignment="1">
      <alignment horizontal="left" vertical="top" wrapText="1"/>
    </xf>
    <xf numFmtId="164" fontId="5" fillId="0" borderId="13" xfId="33" applyNumberFormat="1" applyFont="1" applyBorder="1" applyAlignment="1">
      <alignment horizontal="right" vertical="center"/>
    </xf>
    <xf numFmtId="165" fontId="5" fillId="0" borderId="14" xfId="33" applyNumberFormat="1" applyFont="1" applyBorder="1" applyAlignment="1">
      <alignment horizontal="right" vertical="center"/>
    </xf>
    <xf numFmtId="165" fontId="5" fillId="0" borderId="15" xfId="33" applyNumberFormat="1" applyFont="1" applyBorder="1" applyAlignment="1">
      <alignment horizontal="right" vertical="center"/>
    </xf>
    <xf numFmtId="0" fontId="5" fillId="0" borderId="15" xfId="33" applyFont="1" applyBorder="1" applyAlignment="1">
      <alignment horizontal="left" vertical="center" wrapText="1"/>
    </xf>
    <xf numFmtId="0" fontId="5" fillId="0" borderId="11" xfId="33" applyFont="1" applyBorder="1" applyAlignment="1">
      <alignment horizontal="left" vertical="top" wrapText="1"/>
    </xf>
    <xf numFmtId="0" fontId="5" fillId="0" borderId="14" xfId="33" applyFont="1" applyBorder="1" applyAlignment="1">
      <alignment horizontal="left" vertical="center" wrapText="1"/>
    </xf>
    <xf numFmtId="164" fontId="5" fillId="0" borderId="18" xfId="33" applyNumberFormat="1" applyFont="1" applyBorder="1" applyAlignment="1">
      <alignment horizontal="right" vertical="center"/>
    </xf>
    <xf numFmtId="165" fontId="5" fillId="0" borderId="19" xfId="33" applyNumberFormat="1" applyFont="1" applyBorder="1" applyAlignment="1">
      <alignment horizontal="right" vertical="center"/>
    </xf>
    <xf numFmtId="0" fontId="5" fillId="0" borderId="19" xfId="33" applyFont="1" applyBorder="1" applyAlignment="1">
      <alignment horizontal="left" vertical="center" wrapText="1"/>
    </xf>
    <xf numFmtId="0" fontId="5" fillId="0" borderId="20" xfId="33" applyFont="1" applyBorder="1" applyAlignment="1">
      <alignment horizontal="left" vertical="center" wrapText="1"/>
    </xf>
    <xf numFmtId="166" fontId="5" fillId="0" borderId="9" xfId="33" applyNumberFormat="1" applyFont="1" applyBorder="1" applyAlignment="1">
      <alignment horizontal="right" vertical="center"/>
    </xf>
    <xf numFmtId="166" fontId="5" fillId="0" borderId="10" xfId="33" applyNumberFormat="1" applyFont="1" applyBorder="1" applyAlignment="1">
      <alignment horizontal="right" vertical="center"/>
    </xf>
    <xf numFmtId="0" fontId="3" fillId="0" borderId="0" xfId="34"/>
    <xf numFmtId="0" fontId="5" fillId="0" borderId="3" xfId="34" applyFont="1" applyBorder="1" applyAlignment="1">
      <alignment horizontal="center" wrapText="1"/>
    </xf>
    <xf numFmtId="0" fontId="5" fillId="0" borderId="4" xfId="34" applyFont="1" applyBorder="1" applyAlignment="1">
      <alignment horizontal="center" wrapText="1"/>
    </xf>
    <xf numFmtId="0" fontId="5" fillId="0" borderId="5" xfId="34" applyFont="1" applyBorder="1" applyAlignment="1">
      <alignment horizontal="center" wrapText="1"/>
    </xf>
    <xf numFmtId="0" fontId="5" fillId="0" borderId="7" xfId="34" applyFont="1" applyBorder="1" applyAlignment="1">
      <alignment horizontal="left" vertical="top" wrapText="1"/>
    </xf>
    <xf numFmtId="164" fontId="5" fillId="0" borderId="8" xfId="34" applyNumberFormat="1" applyFont="1" applyBorder="1" applyAlignment="1">
      <alignment horizontal="right" vertical="center"/>
    </xf>
    <xf numFmtId="164" fontId="5" fillId="0" borderId="9" xfId="34" applyNumberFormat="1" applyFont="1" applyBorder="1" applyAlignment="1">
      <alignment horizontal="right" vertical="center"/>
    </xf>
    <xf numFmtId="164" fontId="5" fillId="0" borderId="10" xfId="34" applyNumberFormat="1" applyFont="1" applyBorder="1" applyAlignment="1">
      <alignment horizontal="right" vertical="center"/>
    </xf>
    <xf numFmtId="0" fontId="5" fillId="0" borderId="12" xfId="34" applyFont="1" applyBorder="1" applyAlignment="1">
      <alignment horizontal="left" vertical="top" wrapText="1"/>
    </xf>
    <xf numFmtId="164" fontId="5" fillId="0" borderId="13" xfId="34" applyNumberFormat="1" applyFont="1" applyBorder="1" applyAlignment="1">
      <alignment horizontal="right" vertical="center"/>
    </xf>
    <xf numFmtId="164" fontId="5" fillId="0" borderId="14" xfId="34" applyNumberFormat="1" applyFont="1" applyBorder="1" applyAlignment="1">
      <alignment horizontal="right" vertical="center"/>
    </xf>
    <xf numFmtId="164" fontId="5" fillId="0" borderId="15" xfId="34" applyNumberFormat="1" applyFont="1" applyBorder="1" applyAlignment="1">
      <alignment horizontal="right" vertical="center"/>
    </xf>
    <xf numFmtId="2" fontId="0" fillId="0" borderId="0" xfId="0" applyNumberFormat="1"/>
    <xf numFmtId="167" fontId="5" fillId="0" borderId="13" xfId="1" applyNumberFormat="1" applyFont="1" applyBorder="1" applyAlignment="1">
      <alignment horizontal="right" vertical="center"/>
    </xf>
    <xf numFmtId="167" fontId="5" fillId="0" borderId="14" xfId="1" applyNumberFormat="1" applyFont="1" applyBorder="1" applyAlignment="1">
      <alignment horizontal="right" vertical="center"/>
    </xf>
    <xf numFmtId="167" fontId="5" fillId="0" borderId="15" xfId="1" applyNumberFormat="1" applyFont="1" applyBorder="1" applyAlignment="1">
      <alignment horizontal="right" vertical="center"/>
    </xf>
    <xf numFmtId="167" fontId="5" fillId="0" borderId="18" xfId="1" applyNumberFormat="1" applyFont="1" applyBorder="1" applyAlignment="1">
      <alignment horizontal="right" vertical="center"/>
    </xf>
    <xf numFmtId="167" fontId="5" fillId="0" borderId="19" xfId="1" applyNumberFormat="1" applyFont="1" applyBorder="1" applyAlignment="1">
      <alignment horizontal="right" vertical="center"/>
    </xf>
    <xf numFmtId="167" fontId="5" fillId="0" borderId="20" xfId="1" applyNumberFormat="1" applyFont="1" applyBorder="1" applyAlignment="1">
      <alignment horizontal="right" vertical="center"/>
    </xf>
    <xf numFmtId="167" fontId="5" fillId="0" borderId="13" xfId="23" applyNumberFormat="1" applyFont="1" applyBorder="1" applyAlignment="1">
      <alignment horizontal="right" vertical="center"/>
    </xf>
    <xf numFmtId="167" fontId="5" fillId="0" borderId="14" xfId="23" applyNumberFormat="1" applyFont="1" applyBorder="1" applyAlignment="1">
      <alignment horizontal="right" vertical="center"/>
    </xf>
    <xf numFmtId="167" fontId="5" fillId="0" borderId="15" xfId="23" applyNumberFormat="1" applyFont="1" applyBorder="1" applyAlignment="1">
      <alignment horizontal="right" vertical="center"/>
    </xf>
    <xf numFmtId="167" fontId="5" fillId="0" borderId="18" xfId="23" applyNumberFormat="1" applyFont="1" applyBorder="1" applyAlignment="1">
      <alignment horizontal="right" vertical="center"/>
    </xf>
    <xf numFmtId="167" fontId="5" fillId="0" borderId="19" xfId="23" applyNumberFormat="1" applyFont="1" applyBorder="1" applyAlignment="1">
      <alignment horizontal="right" vertical="center"/>
    </xf>
    <xf numFmtId="167" fontId="5" fillId="0" borderId="20" xfId="23" applyNumberFormat="1" applyFont="1" applyBorder="1" applyAlignment="1">
      <alignment horizontal="right" vertical="center"/>
    </xf>
    <xf numFmtId="167" fontId="5" fillId="0" borderId="13" xfId="24" applyNumberFormat="1" applyFont="1" applyBorder="1" applyAlignment="1">
      <alignment horizontal="right" vertical="center"/>
    </xf>
    <xf numFmtId="167" fontId="5" fillId="0" borderId="14" xfId="24" applyNumberFormat="1" applyFont="1" applyBorder="1" applyAlignment="1">
      <alignment horizontal="right" vertical="center"/>
    </xf>
    <xf numFmtId="167" fontId="5" fillId="0" borderId="15" xfId="24" applyNumberFormat="1" applyFont="1" applyBorder="1" applyAlignment="1">
      <alignment horizontal="right" vertical="center"/>
    </xf>
    <xf numFmtId="167" fontId="5" fillId="0" borderId="18" xfId="24" applyNumberFormat="1" applyFont="1" applyBorder="1" applyAlignment="1">
      <alignment horizontal="right" vertical="center"/>
    </xf>
    <xf numFmtId="167" fontId="5" fillId="0" borderId="19" xfId="24" applyNumberFormat="1" applyFont="1" applyBorder="1" applyAlignment="1">
      <alignment horizontal="right" vertical="center"/>
    </xf>
    <xf numFmtId="167" fontId="5" fillId="0" borderId="20" xfId="24" applyNumberFormat="1" applyFont="1" applyBorder="1" applyAlignment="1">
      <alignment horizontal="right" vertical="center"/>
    </xf>
    <xf numFmtId="0" fontId="5" fillId="0" borderId="15" xfId="25" applyFont="1" applyBorder="1" applyAlignment="1">
      <alignment horizontal="left" vertical="center" wrapText="1"/>
    </xf>
    <xf numFmtId="0" fontId="5" fillId="0" borderId="11" xfId="25" applyFont="1" applyBorder="1" applyAlignment="1">
      <alignment horizontal="left" vertical="top" wrapText="1"/>
    </xf>
    <xf numFmtId="0" fontId="5" fillId="0" borderId="14" xfId="25" applyFont="1" applyBorder="1" applyAlignment="1">
      <alignment horizontal="left" vertical="center" wrapText="1"/>
    </xf>
    <xf numFmtId="0" fontId="5" fillId="0" borderId="19" xfId="25" applyFont="1" applyBorder="1" applyAlignment="1">
      <alignment horizontal="left" vertical="center" wrapText="1"/>
    </xf>
    <xf numFmtId="0" fontId="5" fillId="0" borderId="15" xfId="8" applyFont="1" applyBorder="1" applyAlignment="1">
      <alignment horizontal="left" vertical="center" wrapText="1"/>
    </xf>
    <xf numFmtId="0" fontId="5" fillId="0" borderId="14" xfId="8" applyFont="1" applyBorder="1" applyAlignment="1">
      <alignment horizontal="left" vertical="center" wrapText="1"/>
    </xf>
    <xf numFmtId="0" fontId="5" fillId="0" borderId="19" xfId="8" applyFont="1" applyBorder="1" applyAlignment="1">
      <alignment horizontal="left" vertical="center" wrapText="1"/>
    </xf>
    <xf numFmtId="0" fontId="5" fillId="0" borderId="15" xfId="28" applyFont="1" applyBorder="1" applyAlignment="1">
      <alignment horizontal="left" vertical="center" wrapText="1"/>
    </xf>
    <xf numFmtId="0" fontId="5" fillId="0" borderId="11" xfId="28" applyFont="1" applyBorder="1" applyAlignment="1">
      <alignment horizontal="left" vertical="top" wrapText="1"/>
    </xf>
    <xf numFmtId="0" fontId="5" fillId="0" borderId="14" xfId="28" applyFont="1" applyBorder="1" applyAlignment="1">
      <alignment horizontal="left" vertical="center" wrapText="1"/>
    </xf>
    <xf numFmtId="0" fontId="5" fillId="0" borderId="19" xfId="28" applyFont="1" applyBorder="1" applyAlignment="1">
      <alignment horizontal="left" vertical="center" wrapText="1"/>
    </xf>
    <xf numFmtId="169" fontId="5" fillId="0" borderId="14" xfId="29" applyNumberFormat="1" applyFont="1" applyBorder="1" applyAlignment="1">
      <alignment horizontal="right" vertical="center"/>
    </xf>
    <xf numFmtId="167" fontId="5" fillId="0" borderId="13" xfId="29" applyNumberFormat="1" applyFont="1" applyBorder="1" applyAlignment="1">
      <alignment horizontal="right" vertical="center"/>
    </xf>
    <xf numFmtId="167" fontId="5" fillId="0" borderId="14" xfId="29" applyNumberFormat="1" applyFont="1" applyBorder="1" applyAlignment="1">
      <alignment horizontal="right" vertical="center"/>
    </xf>
    <xf numFmtId="167" fontId="5" fillId="0" borderId="15" xfId="29" applyNumberFormat="1" applyFont="1" applyBorder="1" applyAlignment="1">
      <alignment horizontal="right" vertical="center"/>
    </xf>
    <xf numFmtId="167" fontId="5" fillId="0" borderId="18" xfId="29" applyNumberFormat="1" applyFont="1" applyBorder="1" applyAlignment="1">
      <alignment horizontal="right" vertical="center"/>
    </xf>
    <xf numFmtId="167" fontId="5" fillId="0" borderId="19" xfId="29" applyNumberFormat="1" applyFont="1" applyBorder="1" applyAlignment="1">
      <alignment horizontal="right" vertical="center"/>
    </xf>
    <xf numFmtId="167" fontId="5" fillId="0" borderId="20" xfId="29" applyNumberFormat="1" applyFont="1" applyBorder="1" applyAlignment="1">
      <alignment horizontal="right" vertical="center"/>
    </xf>
    <xf numFmtId="167" fontId="5" fillId="0" borderId="0" xfId="30" applyNumberFormat="1" applyFont="1" applyBorder="1" applyAlignment="1">
      <alignment horizontal="right" vertical="center"/>
    </xf>
    <xf numFmtId="167" fontId="5" fillId="0" borderId="13" xfId="30" applyNumberFormat="1" applyFont="1" applyBorder="1" applyAlignment="1">
      <alignment horizontal="right" vertical="center"/>
    </xf>
    <xf numFmtId="167" fontId="5" fillId="0" borderId="14" xfId="30" applyNumberFormat="1" applyFont="1" applyBorder="1" applyAlignment="1">
      <alignment horizontal="right" vertical="center"/>
    </xf>
    <xf numFmtId="167" fontId="5" fillId="0" borderId="15" xfId="30" applyNumberFormat="1" applyFont="1" applyBorder="1" applyAlignment="1">
      <alignment horizontal="right" vertical="center"/>
    </xf>
    <xf numFmtId="167" fontId="5" fillId="0" borderId="18" xfId="30" applyNumberFormat="1" applyFont="1" applyBorder="1" applyAlignment="1">
      <alignment horizontal="right" vertical="center"/>
    </xf>
    <xf numFmtId="167" fontId="5" fillId="0" borderId="19" xfId="30" applyNumberFormat="1" applyFont="1" applyBorder="1" applyAlignment="1">
      <alignment horizontal="right" vertical="center"/>
    </xf>
    <xf numFmtId="167" fontId="5" fillId="0" borderId="20" xfId="30" applyNumberFormat="1" applyFont="1" applyBorder="1" applyAlignment="1">
      <alignment horizontal="right" vertical="center"/>
    </xf>
    <xf numFmtId="0" fontId="5" fillId="0" borderId="15" xfId="31" applyFont="1" applyBorder="1" applyAlignment="1">
      <alignment horizontal="left" vertical="center" wrapText="1"/>
    </xf>
    <xf numFmtId="0" fontId="5" fillId="0" borderId="11" xfId="31" applyFont="1" applyBorder="1" applyAlignment="1">
      <alignment horizontal="left" vertical="top" wrapText="1"/>
    </xf>
    <xf numFmtId="0" fontId="5" fillId="0" borderId="14" xfId="31" applyFont="1" applyBorder="1" applyAlignment="1">
      <alignment horizontal="left" vertical="center" wrapText="1"/>
    </xf>
    <xf numFmtId="0" fontId="5" fillId="0" borderId="19" xfId="31" applyFont="1" applyBorder="1" applyAlignment="1">
      <alignment horizontal="left" vertical="center" wrapText="1"/>
    </xf>
    <xf numFmtId="169" fontId="5" fillId="0" borderId="14" xfId="34" applyNumberFormat="1" applyFont="1" applyBorder="1" applyAlignment="1">
      <alignment horizontal="right" vertical="center"/>
    </xf>
    <xf numFmtId="167" fontId="5" fillId="0" borderId="13" xfId="34" applyNumberFormat="1" applyFont="1" applyBorder="1" applyAlignment="1">
      <alignment horizontal="right" vertical="center"/>
    </xf>
    <xf numFmtId="167" fontId="5" fillId="0" borderId="14" xfId="34" applyNumberFormat="1" applyFont="1" applyBorder="1" applyAlignment="1">
      <alignment horizontal="right" vertical="center"/>
    </xf>
    <xf numFmtId="167" fontId="5" fillId="0" borderId="15" xfId="34" applyNumberFormat="1" applyFont="1" applyBorder="1" applyAlignment="1">
      <alignment horizontal="right" vertical="center"/>
    </xf>
    <xf numFmtId="167" fontId="5" fillId="0" borderId="18" xfId="34" applyNumberFormat="1" applyFont="1" applyBorder="1" applyAlignment="1">
      <alignment horizontal="right" vertical="center"/>
    </xf>
    <xf numFmtId="167" fontId="5" fillId="0" borderId="19" xfId="34" applyNumberFormat="1" applyFont="1" applyBorder="1" applyAlignment="1">
      <alignment horizontal="right" vertical="center"/>
    </xf>
    <xf numFmtId="167" fontId="5" fillId="0" borderId="20" xfId="34" applyNumberFormat="1" applyFont="1" applyBorder="1" applyAlignment="1">
      <alignment horizontal="right" vertical="center"/>
    </xf>
    <xf numFmtId="0" fontId="0" fillId="0" borderId="0" xfId="0" applyBorder="1"/>
    <xf numFmtId="165" fontId="5" fillId="0" borderId="0" xfId="1" applyNumberFormat="1" applyFont="1" applyBorder="1" applyAlignment="1">
      <alignment horizontal="right" vertical="center"/>
    </xf>
    <xf numFmtId="167" fontId="5" fillId="0" borderId="0" xfId="23" applyNumberFormat="1" applyFont="1" applyBorder="1" applyAlignment="1">
      <alignment horizontal="right" vertical="center"/>
    </xf>
    <xf numFmtId="167" fontId="0" fillId="0" borderId="0" xfId="0" applyNumberFormat="1" applyBorder="1"/>
    <xf numFmtId="167" fontId="7" fillId="0" borderId="0" xfId="4" applyNumberFormat="1" applyFont="1" applyBorder="1" applyAlignment="1">
      <alignment horizontal="right" vertical="center"/>
    </xf>
    <xf numFmtId="167" fontId="5" fillId="0" borderId="0" xfId="24" applyNumberFormat="1" applyFont="1" applyBorder="1" applyAlignment="1">
      <alignment horizontal="right" vertical="center"/>
    </xf>
    <xf numFmtId="165" fontId="5" fillId="0" borderId="0" xfId="8" applyNumberFormat="1" applyFont="1" applyBorder="1" applyAlignment="1">
      <alignment horizontal="right" vertical="center"/>
    </xf>
    <xf numFmtId="166" fontId="5" fillId="0" borderId="0" xfId="8" applyNumberFormat="1" applyFont="1" applyBorder="1" applyAlignment="1">
      <alignment horizontal="right" vertical="center"/>
    </xf>
    <xf numFmtId="0" fontId="0" fillId="0" borderId="0" xfId="0" applyFont="1"/>
    <xf numFmtId="165" fontId="5" fillId="0" borderId="0" xfId="23" applyNumberFormat="1" applyFont="1" applyBorder="1" applyAlignment="1">
      <alignment horizontal="right" vertical="center"/>
    </xf>
    <xf numFmtId="165" fontId="7" fillId="0" borderId="0" xfId="3" applyNumberFormat="1" applyFont="1" applyBorder="1" applyAlignment="1">
      <alignment horizontal="right" vertical="center"/>
    </xf>
    <xf numFmtId="165" fontId="5" fillId="0" borderId="0" xfId="29" applyNumberFormat="1" applyFont="1" applyBorder="1" applyAlignment="1">
      <alignment horizontal="right" vertical="center"/>
    </xf>
    <xf numFmtId="165" fontId="0" fillId="0" borderId="0" xfId="0" applyNumberFormat="1" applyBorder="1"/>
    <xf numFmtId="167" fontId="5" fillId="0" borderId="0" xfId="34" applyNumberFormat="1" applyFont="1" applyBorder="1" applyAlignment="1">
      <alignment horizontal="right" vertical="center"/>
    </xf>
    <xf numFmtId="0" fontId="4" fillId="0" borderId="21" xfId="15" applyFont="1" applyBorder="1" applyAlignment="1">
      <alignment vertical="center" wrapText="1"/>
    </xf>
    <xf numFmtId="0" fontId="7" fillId="0" borderId="1" xfId="15" applyFont="1" applyBorder="1" applyAlignment="1">
      <alignment wrapText="1"/>
    </xf>
    <xf numFmtId="0" fontId="7" fillId="0" borderId="2" xfId="15" applyFont="1" applyBorder="1" applyAlignment="1">
      <alignment wrapText="1"/>
    </xf>
    <xf numFmtId="0" fontId="7" fillId="0" borderId="6" xfId="15" applyFont="1" applyBorder="1" applyAlignment="1">
      <alignment vertical="top" wrapText="1"/>
    </xf>
    <xf numFmtId="0" fontId="7" fillId="0" borderId="11" xfId="15" applyFont="1" applyBorder="1" applyAlignment="1">
      <alignment vertical="top" wrapText="1"/>
    </xf>
    <xf numFmtId="0" fontId="7" fillId="0" borderId="16" xfId="15" applyFont="1" applyBorder="1" applyAlignment="1">
      <alignment vertical="top" wrapText="1"/>
    </xf>
    <xf numFmtId="0" fontId="7" fillId="0" borderId="17" xfId="15" applyFont="1" applyBorder="1" applyAlignment="1">
      <alignment vertical="top" wrapText="1"/>
    </xf>
    <xf numFmtId="0" fontId="0" fillId="0" borderId="0" xfId="0" applyFont="1" applyBorder="1"/>
    <xf numFmtId="165" fontId="7" fillId="0" borderId="18" xfId="2" applyNumberFormat="1" applyFont="1" applyBorder="1" applyAlignment="1">
      <alignment horizontal="right" vertical="center"/>
    </xf>
    <xf numFmtId="165" fontId="7" fillId="0" borderId="20" xfId="2" applyNumberFormat="1" applyFont="1" applyBorder="1" applyAlignment="1">
      <alignment horizontal="right" vertical="center"/>
    </xf>
    <xf numFmtId="165" fontId="5" fillId="0" borderId="18" xfId="1" applyNumberFormat="1" applyFont="1" applyBorder="1" applyAlignment="1">
      <alignment horizontal="right" vertical="center"/>
    </xf>
    <xf numFmtId="165" fontId="5" fillId="0" borderId="20" xfId="1" applyNumberFormat="1" applyFont="1" applyBorder="1" applyAlignment="1">
      <alignment horizontal="right" vertical="center"/>
    </xf>
    <xf numFmtId="165" fontId="5" fillId="0" borderId="13" xfId="1" applyNumberFormat="1" applyFont="1" applyBorder="1" applyAlignment="1">
      <alignment horizontal="right" vertical="center"/>
    </xf>
    <xf numFmtId="165" fontId="5" fillId="0" borderId="13" xfId="23" applyNumberFormat="1" applyFont="1" applyBorder="1" applyAlignment="1">
      <alignment horizontal="right" vertical="center"/>
    </xf>
    <xf numFmtId="165" fontId="5" fillId="0" borderId="14" xfId="23" applyNumberFormat="1" applyFont="1" applyBorder="1" applyAlignment="1">
      <alignment horizontal="right" vertical="center"/>
    </xf>
    <xf numFmtId="165" fontId="5" fillId="0" borderId="15" xfId="23" applyNumberFormat="1" applyFont="1" applyBorder="1" applyAlignment="1">
      <alignment horizontal="right" vertical="center"/>
    </xf>
    <xf numFmtId="165" fontId="5" fillId="0" borderId="18" xfId="23" applyNumberFormat="1" applyFont="1" applyBorder="1" applyAlignment="1">
      <alignment horizontal="right" vertical="center"/>
    </xf>
    <xf numFmtId="165" fontId="5" fillId="0" borderId="19" xfId="23" applyNumberFormat="1" applyFont="1" applyBorder="1" applyAlignment="1">
      <alignment horizontal="right" vertical="center"/>
    </xf>
    <xf numFmtId="165" fontId="5" fillId="0" borderId="20" xfId="23" applyNumberFormat="1" applyFont="1" applyBorder="1" applyAlignment="1">
      <alignment horizontal="right" vertical="center"/>
    </xf>
    <xf numFmtId="165" fontId="7" fillId="0" borderId="18" xfId="3" applyNumberFormat="1" applyFont="1" applyBorder="1" applyAlignment="1">
      <alignment horizontal="right" vertical="center"/>
    </xf>
    <xf numFmtId="165" fontId="7" fillId="0" borderId="19" xfId="3" applyNumberFormat="1" applyFont="1" applyBorder="1" applyAlignment="1">
      <alignment horizontal="right" vertical="center"/>
    </xf>
    <xf numFmtId="165" fontId="7" fillId="0" borderId="20" xfId="3" applyNumberFormat="1" applyFont="1" applyBorder="1" applyAlignment="1">
      <alignment horizontal="right" vertical="center"/>
    </xf>
    <xf numFmtId="165" fontId="7" fillId="0" borderId="18" xfId="4" applyNumberFormat="1" applyFont="1" applyBorder="1" applyAlignment="1">
      <alignment horizontal="right" vertical="center"/>
    </xf>
    <xf numFmtId="165" fontId="7" fillId="0" borderId="19" xfId="4" applyNumberFormat="1" applyFont="1" applyBorder="1" applyAlignment="1">
      <alignment horizontal="right" vertical="center"/>
    </xf>
    <xf numFmtId="165" fontId="7" fillId="0" borderId="20" xfId="4" applyNumberFormat="1" applyFont="1" applyBorder="1" applyAlignment="1">
      <alignment horizontal="right" vertical="center"/>
    </xf>
    <xf numFmtId="165" fontId="5" fillId="0" borderId="18" xfId="24" applyNumberFormat="1" applyFont="1" applyBorder="1" applyAlignment="1">
      <alignment horizontal="right" vertical="center"/>
    </xf>
    <xf numFmtId="165" fontId="5" fillId="0" borderId="19" xfId="24" applyNumberFormat="1" applyFont="1" applyBorder="1" applyAlignment="1">
      <alignment horizontal="right" vertical="center"/>
    </xf>
    <xf numFmtId="165" fontId="5" fillId="0" borderId="20" xfId="24" applyNumberFormat="1" applyFont="1" applyBorder="1" applyAlignment="1">
      <alignment horizontal="right" vertical="center"/>
    </xf>
    <xf numFmtId="165" fontId="5" fillId="0" borderId="13" xfId="24" applyNumberFormat="1" applyFont="1" applyBorder="1" applyAlignment="1">
      <alignment horizontal="right" vertical="center"/>
    </xf>
    <xf numFmtId="165" fontId="5" fillId="0" borderId="14" xfId="24" applyNumberFormat="1" applyFont="1" applyBorder="1" applyAlignment="1">
      <alignment horizontal="right" vertical="center"/>
    </xf>
    <xf numFmtId="165" fontId="5" fillId="0" borderId="15" xfId="24" applyNumberFormat="1" applyFont="1" applyBorder="1" applyAlignment="1">
      <alignment horizontal="right" vertical="center"/>
    </xf>
    <xf numFmtId="165" fontId="5" fillId="0" borderId="18" xfId="29" applyNumberFormat="1" applyFont="1" applyBorder="1" applyAlignment="1">
      <alignment horizontal="right" vertical="center"/>
    </xf>
    <xf numFmtId="165" fontId="5" fillId="0" borderId="19" xfId="29" applyNumberFormat="1" applyFont="1" applyBorder="1" applyAlignment="1">
      <alignment horizontal="right" vertical="center"/>
    </xf>
    <xf numFmtId="165" fontId="5" fillId="0" borderId="20" xfId="29" applyNumberFormat="1" applyFont="1" applyBorder="1" applyAlignment="1">
      <alignment horizontal="right" vertical="center"/>
    </xf>
    <xf numFmtId="165" fontId="5" fillId="0" borderId="13" xfId="29" applyNumberFormat="1" applyFont="1" applyBorder="1" applyAlignment="1">
      <alignment horizontal="right" vertical="center"/>
    </xf>
    <xf numFmtId="165" fontId="5" fillId="0" borderId="14" xfId="29" applyNumberFormat="1" applyFont="1" applyBorder="1" applyAlignment="1">
      <alignment horizontal="right" vertical="center"/>
    </xf>
    <xf numFmtId="165" fontId="5" fillId="0" borderId="15" xfId="29" applyNumberFormat="1" applyFont="1" applyBorder="1" applyAlignment="1">
      <alignment horizontal="right" vertical="center"/>
    </xf>
    <xf numFmtId="165" fontId="7" fillId="0" borderId="18" xfId="16" applyNumberFormat="1" applyFont="1" applyBorder="1" applyAlignment="1">
      <alignment horizontal="right" vertical="center"/>
    </xf>
    <xf numFmtId="165" fontId="5" fillId="0" borderId="18" xfId="30" applyNumberFormat="1" applyFont="1" applyBorder="1" applyAlignment="1">
      <alignment horizontal="right" vertical="center"/>
    </xf>
    <xf numFmtId="165" fontId="5" fillId="0" borderId="19" xfId="30" applyNumberFormat="1" applyFont="1" applyBorder="1" applyAlignment="1">
      <alignment horizontal="right" vertical="center"/>
    </xf>
    <xf numFmtId="165" fontId="5" fillId="0" borderId="20" xfId="30" applyNumberFormat="1" applyFont="1" applyBorder="1" applyAlignment="1">
      <alignment horizontal="right" vertical="center"/>
    </xf>
    <xf numFmtId="165" fontId="5" fillId="0" borderId="13" xfId="30" applyNumberFormat="1" applyFont="1" applyBorder="1" applyAlignment="1">
      <alignment horizontal="right" vertical="center"/>
    </xf>
    <xf numFmtId="165" fontId="5" fillId="0" borderId="14" xfId="30" applyNumberFormat="1" applyFont="1" applyBorder="1" applyAlignment="1">
      <alignment horizontal="right" vertical="center"/>
    </xf>
    <xf numFmtId="165" fontId="5" fillId="0" borderId="15" xfId="30" applyNumberFormat="1" applyFont="1" applyBorder="1" applyAlignment="1">
      <alignment horizontal="right" vertical="center"/>
    </xf>
    <xf numFmtId="165" fontId="5" fillId="0" borderId="18" xfId="34" applyNumberFormat="1" applyFont="1" applyBorder="1" applyAlignment="1">
      <alignment horizontal="right" vertical="center"/>
    </xf>
    <xf numFmtId="165" fontId="5" fillId="0" borderId="19" xfId="34" applyNumberFormat="1" applyFont="1" applyBorder="1" applyAlignment="1">
      <alignment horizontal="right" vertical="center"/>
    </xf>
    <xf numFmtId="165" fontId="5" fillId="0" borderId="20" xfId="34" applyNumberFormat="1" applyFont="1" applyBorder="1" applyAlignment="1">
      <alignment horizontal="right" vertical="center"/>
    </xf>
    <xf numFmtId="165" fontId="5" fillId="0" borderId="13" xfId="34" applyNumberFormat="1" applyFont="1" applyBorder="1" applyAlignment="1">
      <alignment horizontal="right" vertical="center"/>
    </xf>
    <xf numFmtId="165" fontId="5" fillId="0" borderId="14" xfId="34" applyNumberFormat="1" applyFont="1" applyBorder="1" applyAlignment="1">
      <alignment horizontal="right" vertical="center"/>
    </xf>
    <xf numFmtId="165" fontId="5" fillId="0" borderId="15" xfId="34" applyNumberFormat="1" applyFont="1" applyBorder="1" applyAlignment="1">
      <alignment horizontal="right" vertical="center"/>
    </xf>
    <xf numFmtId="0" fontId="4" fillId="0" borderId="0" xfId="27" applyFont="1" applyBorder="1" applyAlignment="1">
      <alignment horizontal="center" vertical="center" wrapText="1"/>
    </xf>
    <xf numFmtId="0" fontId="5" fillId="0" borderId="1" xfId="27" applyFont="1" applyBorder="1" applyAlignment="1">
      <alignment horizontal="left" wrapText="1"/>
    </xf>
    <xf numFmtId="0" fontId="5" fillId="0" borderId="2" xfId="27" applyFont="1" applyBorder="1" applyAlignment="1">
      <alignment horizontal="left" wrapText="1"/>
    </xf>
    <xf numFmtId="0" fontId="5" fillId="0" borderId="6" xfId="27" applyFont="1" applyBorder="1" applyAlignment="1">
      <alignment horizontal="left" vertical="top" wrapText="1"/>
    </xf>
    <xf numFmtId="0" fontId="5" fillId="0" borderId="11" xfId="27" applyFont="1" applyBorder="1" applyAlignment="1">
      <alignment horizontal="left" vertical="top" wrapText="1"/>
    </xf>
    <xf numFmtId="0" fontId="5" fillId="0" borderId="16" xfId="27" applyFont="1" applyBorder="1" applyAlignment="1">
      <alignment horizontal="left" vertical="top" wrapText="1"/>
    </xf>
    <xf numFmtId="0" fontId="5" fillId="0" borderId="17" xfId="27" applyFont="1" applyBorder="1" applyAlignment="1">
      <alignment horizontal="left" vertical="top" wrapText="1"/>
    </xf>
    <xf numFmtId="0" fontId="7" fillId="0" borderId="11" xfId="9" applyFont="1" applyBorder="1" applyAlignment="1">
      <alignment horizontal="left" vertical="top" wrapText="1"/>
    </xf>
    <xf numFmtId="0" fontId="7" fillId="0" borderId="12" xfId="9" applyFont="1" applyBorder="1" applyAlignment="1">
      <alignment horizontal="left" vertical="top" wrapText="1"/>
    </xf>
    <xf numFmtId="164" fontId="7" fillId="0" borderId="13" xfId="9" applyNumberFormat="1" applyFont="1" applyBorder="1" applyAlignment="1">
      <alignment horizontal="right" vertical="center"/>
    </xf>
    <xf numFmtId="165" fontId="7" fillId="0" borderId="14" xfId="9" applyNumberFormat="1" applyFont="1" applyBorder="1" applyAlignment="1">
      <alignment horizontal="right" vertical="center"/>
    </xf>
    <xf numFmtId="0" fontId="7" fillId="0" borderId="14" xfId="9" applyFont="1" applyBorder="1" applyAlignment="1">
      <alignment horizontal="left" vertical="center" wrapText="1"/>
    </xf>
    <xf numFmtId="0" fontId="7" fillId="0" borderId="15" xfId="9" applyFont="1" applyBorder="1" applyAlignment="1">
      <alignment horizontal="left" vertical="center" wrapText="1"/>
    </xf>
    <xf numFmtId="164" fontId="7" fillId="0" borderId="18" xfId="9" applyNumberFormat="1" applyFont="1" applyBorder="1" applyAlignment="1">
      <alignment horizontal="right" vertical="center"/>
    </xf>
    <xf numFmtId="165" fontId="7" fillId="0" borderId="19" xfId="9" applyNumberFormat="1" applyFont="1" applyBorder="1" applyAlignment="1">
      <alignment horizontal="right" vertical="center"/>
    </xf>
    <xf numFmtId="0" fontId="7" fillId="0" borderId="19" xfId="9" applyFont="1" applyBorder="1" applyAlignment="1">
      <alignment horizontal="left" vertical="center" wrapText="1"/>
    </xf>
    <xf numFmtId="0" fontId="7" fillId="0" borderId="20" xfId="9" applyFont="1" applyBorder="1" applyAlignment="1">
      <alignment horizontal="left" vertical="center" wrapText="1"/>
    </xf>
    <xf numFmtId="0" fontId="7" fillId="0" borderId="17" xfId="17" applyFont="1" applyBorder="1" applyAlignment="1">
      <alignment horizontal="left" vertical="top" wrapText="1"/>
    </xf>
    <xf numFmtId="0" fontId="9" fillId="0" borderId="0" xfId="0" applyFont="1"/>
    <xf numFmtId="164" fontId="7" fillId="0" borderId="0" xfId="24" applyNumberFormat="1" applyFont="1" applyFill="1" applyBorder="1" applyAlignment="1">
      <alignment horizontal="right" vertical="center"/>
    </xf>
    <xf numFmtId="0" fontId="7" fillId="0" borderId="12" xfId="6" applyFont="1" applyFill="1" applyBorder="1" applyAlignment="1">
      <alignment horizontal="left" vertical="top" wrapText="1"/>
    </xf>
    <xf numFmtId="164" fontId="7" fillId="0" borderId="13" xfId="6" applyNumberFormat="1" applyFont="1" applyFill="1" applyBorder="1" applyAlignment="1">
      <alignment horizontal="right" vertical="center"/>
    </xf>
    <xf numFmtId="165" fontId="7" fillId="0" borderId="14" xfId="6" applyNumberFormat="1" applyFont="1" applyFill="1" applyBorder="1" applyAlignment="1">
      <alignment horizontal="right" vertical="center"/>
    </xf>
    <xf numFmtId="0" fontId="7" fillId="0" borderId="15" xfId="6" applyFont="1" applyFill="1" applyBorder="1" applyAlignment="1">
      <alignment horizontal="left" vertical="center" wrapText="1"/>
    </xf>
    <xf numFmtId="0" fontId="6" fillId="0" borderId="0" xfId="6" applyFill="1"/>
    <xf numFmtId="0" fontId="0" fillId="0" borderId="0" xfId="0" applyFill="1"/>
    <xf numFmtId="0" fontId="7" fillId="0" borderId="11" xfId="6" applyFont="1" applyFill="1" applyBorder="1" applyAlignment="1">
      <alignment horizontal="left" vertical="top" wrapText="1"/>
    </xf>
    <xf numFmtId="0" fontId="7" fillId="0" borderId="14" xfId="6" applyFont="1" applyFill="1" applyBorder="1" applyAlignment="1">
      <alignment horizontal="left" vertical="center" wrapText="1"/>
    </xf>
    <xf numFmtId="164" fontId="7" fillId="0" borderId="18" xfId="6" applyNumberFormat="1" applyFont="1" applyFill="1" applyBorder="1" applyAlignment="1">
      <alignment horizontal="right" vertical="center"/>
    </xf>
    <xf numFmtId="165" fontId="7" fillId="0" borderId="19" xfId="6" applyNumberFormat="1" applyFont="1" applyFill="1" applyBorder="1" applyAlignment="1">
      <alignment horizontal="right" vertical="center"/>
    </xf>
    <xf numFmtId="0" fontId="7" fillId="0" borderId="19" xfId="6" applyFont="1" applyFill="1" applyBorder="1" applyAlignment="1">
      <alignment horizontal="left" vertical="center" wrapText="1"/>
    </xf>
    <xf numFmtId="0" fontId="7" fillId="0" borderId="20" xfId="6" applyFont="1" applyFill="1" applyBorder="1" applyAlignment="1">
      <alignment horizontal="left" vertical="center" wrapText="1"/>
    </xf>
    <xf numFmtId="0" fontId="10" fillId="0" borderId="22" xfId="0" applyFont="1" applyBorder="1" applyAlignment="1">
      <alignment vertical="center"/>
    </xf>
    <xf numFmtId="0" fontId="0" fillId="0" borderId="0" xfId="0" applyFont="1" applyAlignment="1"/>
    <xf numFmtId="0" fontId="12" fillId="0" borderId="0" xfId="0" applyFont="1"/>
    <xf numFmtId="0" fontId="2" fillId="0" borderId="0" xfId="0" applyFont="1" applyBorder="1" applyAlignment="1"/>
    <xf numFmtId="0" fontId="1" fillId="0" borderId="0" xfId="0" applyFont="1" applyAlignment="1"/>
    <xf numFmtId="0" fontId="7" fillId="0" borderId="0" xfId="16" applyFont="1" applyBorder="1" applyAlignment="1">
      <alignment horizontal="center" wrapText="1"/>
    </xf>
    <xf numFmtId="0" fontId="7" fillId="0" borderId="0" xfId="16" applyFont="1" applyBorder="1" applyAlignment="1">
      <alignment horizontal="left" vertical="top" wrapText="1"/>
    </xf>
    <xf numFmtId="164" fontId="7" fillId="0" borderId="0" xfId="16" applyNumberFormat="1" applyFont="1" applyBorder="1" applyAlignment="1">
      <alignment horizontal="right" vertical="center"/>
    </xf>
    <xf numFmtId="165" fontId="7" fillId="0" borderId="0" xfId="16" applyNumberFormat="1" applyFont="1" applyBorder="1" applyAlignment="1">
      <alignment horizontal="right" vertical="center"/>
    </xf>
    <xf numFmtId="166" fontId="7" fillId="0" borderId="0" xfId="16" applyNumberFormat="1" applyFont="1" applyBorder="1" applyAlignment="1">
      <alignment horizontal="right" vertical="center"/>
    </xf>
    <xf numFmtId="0" fontId="7" fillId="0" borderId="0" xfId="16" applyFont="1" applyBorder="1" applyAlignment="1">
      <alignment horizontal="left" vertical="center" wrapText="1"/>
    </xf>
    <xf numFmtId="0" fontId="7" fillId="0" borderId="0" xfId="16" applyFont="1" applyFill="1" applyBorder="1" applyAlignment="1">
      <alignment vertical="top"/>
    </xf>
    <xf numFmtId="0" fontId="4" fillId="0" borderId="0" xfId="16" applyFont="1" applyBorder="1" applyAlignment="1">
      <alignment vertical="center"/>
    </xf>
    <xf numFmtId="0" fontId="7" fillId="0" borderId="0" xfId="16" applyFont="1" applyBorder="1" applyAlignment="1">
      <alignment wrapText="1"/>
    </xf>
    <xf numFmtId="0" fontId="5" fillId="0" borderId="16" xfId="1" applyFont="1" applyBorder="1" applyAlignment="1">
      <alignment horizontal="left" vertical="top" wrapText="1"/>
    </xf>
    <xf numFmtId="0" fontId="5" fillId="0" borderId="17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wrapText="1"/>
    </xf>
    <xf numFmtId="0" fontId="5" fillId="0" borderId="2" xfId="1" applyFont="1" applyBorder="1" applyAlignment="1">
      <alignment horizontal="left" wrapText="1"/>
    </xf>
    <xf numFmtId="0" fontId="5" fillId="0" borderId="6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12" xfId="1" applyFont="1" applyBorder="1" applyAlignment="1">
      <alignment horizontal="left" vertical="top" wrapText="1"/>
    </xf>
    <xf numFmtId="0" fontId="7" fillId="0" borderId="1" xfId="2" applyFont="1" applyBorder="1" applyAlignment="1">
      <alignment horizontal="left" wrapText="1"/>
    </xf>
    <xf numFmtId="0" fontId="7" fillId="0" borderId="2" xfId="2" applyFont="1" applyBorder="1" applyAlignment="1">
      <alignment horizontal="left" wrapText="1"/>
    </xf>
    <xf numFmtId="0" fontId="7" fillId="0" borderId="6" xfId="2" applyFont="1" applyBorder="1" applyAlignment="1">
      <alignment horizontal="left" vertical="top" wrapText="1"/>
    </xf>
    <xf numFmtId="0" fontId="7" fillId="0" borderId="11" xfId="2" applyFont="1" applyBorder="1" applyAlignment="1">
      <alignment horizontal="left" vertical="top" wrapText="1"/>
    </xf>
    <xf numFmtId="0" fontId="7" fillId="0" borderId="16" xfId="2" applyFont="1" applyBorder="1" applyAlignment="1">
      <alignment horizontal="left" vertical="top" wrapText="1"/>
    </xf>
    <xf numFmtId="0" fontId="7" fillId="0" borderId="17" xfId="2" applyFont="1" applyBorder="1" applyAlignment="1">
      <alignment horizontal="left" vertical="top" wrapText="1"/>
    </xf>
    <xf numFmtId="0" fontId="4" fillId="0" borderId="0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5" fillId="0" borderId="16" xfId="23" applyFont="1" applyBorder="1" applyAlignment="1">
      <alignment horizontal="left" vertical="top" wrapText="1"/>
    </xf>
    <xf numFmtId="0" fontId="5" fillId="0" borderId="17" xfId="23" applyFont="1" applyBorder="1" applyAlignment="1">
      <alignment horizontal="left" vertical="top" wrapText="1"/>
    </xf>
    <xf numFmtId="0" fontId="4" fillId="0" borderId="0" xfId="23" applyFont="1" applyBorder="1" applyAlignment="1">
      <alignment horizontal="center" vertical="center" wrapText="1"/>
    </xf>
    <xf numFmtId="0" fontId="5" fillId="0" borderId="1" xfId="23" applyFont="1" applyBorder="1" applyAlignment="1">
      <alignment horizontal="left" wrapText="1"/>
    </xf>
    <xf numFmtId="0" fontId="5" fillId="0" borderId="2" xfId="23" applyFont="1" applyBorder="1" applyAlignment="1">
      <alignment horizontal="left" wrapText="1"/>
    </xf>
    <xf numFmtId="0" fontId="5" fillId="0" borderId="6" xfId="23" applyFont="1" applyBorder="1" applyAlignment="1">
      <alignment horizontal="left" vertical="top" wrapText="1"/>
    </xf>
    <xf numFmtId="0" fontId="5" fillId="0" borderId="11" xfId="23" applyFont="1" applyBorder="1" applyAlignment="1">
      <alignment horizontal="left" vertical="top" wrapText="1"/>
    </xf>
    <xf numFmtId="0" fontId="5" fillId="0" borderId="12" xfId="23" applyFont="1" applyBorder="1" applyAlignment="1">
      <alignment horizontal="left" vertical="top" wrapText="1"/>
    </xf>
    <xf numFmtId="0" fontId="4" fillId="0" borderId="0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wrapText="1"/>
    </xf>
    <xf numFmtId="0" fontId="7" fillId="0" borderId="2" xfId="3" applyFont="1" applyBorder="1" applyAlignment="1">
      <alignment horizontal="left" wrapText="1"/>
    </xf>
    <xf numFmtId="0" fontId="7" fillId="0" borderId="6" xfId="3" applyFont="1" applyBorder="1" applyAlignment="1">
      <alignment horizontal="left" vertical="top" wrapText="1"/>
    </xf>
    <xf numFmtId="0" fontId="7" fillId="0" borderId="11" xfId="3" applyFont="1" applyBorder="1" applyAlignment="1">
      <alignment horizontal="left" vertical="top" wrapText="1"/>
    </xf>
    <xf numFmtId="0" fontId="7" fillId="0" borderId="16" xfId="3" applyFont="1" applyBorder="1" applyAlignment="1">
      <alignment horizontal="left" vertical="top" wrapText="1"/>
    </xf>
    <xf numFmtId="0" fontId="7" fillId="0" borderId="17" xfId="3" applyFont="1" applyBorder="1" applyAlignment="1">
      <alignment horizontal="left" vertical="top" wrapText="1"/>
    </xf>
    <xf numFmtId="0" fontId="5" fillId="0" borderId="6" xfId="24" applyFont="1" applyBorder="1" applyAlignment="1">
      <alignment horizontal="left" vertical="top" wrapText="1"/>
    </xf>
    <xf numFmtId="0" fontId="5" fillId="0" borderId="11" xfId="24" applyFont="1" applyBorder="1" applyAlignment="1">
      <alignment horizontal="left" vertical="top" wrapText="1"/>
    </xf>
    <xf numFmtId="0" fontId="5" fillId="0" borderId="12" xfId="24" applyFont="1" applyBorder="1" applyAlignment="1">
      <alignment horizontal="left" vertical="top" wrapText="1"/>
    </xf>
    <xf numFmtId="0" fontId="5" fillId="0" borderId="16" xfId="24" applyFont="1" applyBorder="1" applyAlignment="1">
      <alignment horizontal="left" vertical="top" wrapText="1"/>
    </xf>
    <xf numFmtId="0" fontId="5" fillId="0" borderId="17" xfId="24" applyFont="1" applyBorder="1" applyAlignment="1">
      <alignment horizontal="left" vertical="top" wrapText="1"/>
    </xf>
    <xf numFmtId="0" fontId="5" fillId="0" borderId="1" xfId="24" applyFont="1" applyBorder="1" applyAlignment="1">
      <alignment horizontal="left" wrapText="1"/>
    </xf>
    <xf numFmtId="0" fontId="5" fillId="0" borderId="2" xfId="24" applyFont="1" applyBorder="1" applyAlignment="1">
      <alignment horizontal="left" wrapText="1"/>
    </xf>
    <xf numFmtId="0" fontId="4" fillId="0" borderId="0" xfId="24" applyFont="1" applyBorder="1" applyAlignment="1">
      <alignment horizontal="center" vertical="center" wrapText="1"/>
    </xf>
    <xf numFmtId="0" fontId="7" fillId="0" borderId="16" xfId="4" applyFont="1" applyBorder="1" applyAlignment="1">
      <alignment horizontal="left" vertical="top" wrapText="1"/>
    </xf>
    <xf numFmtId="0" fontId="7" fillId="0" borderId="17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wrapText="1"/>
    </xf>
    <xf numFmtId="0" fontId="7" fillId="0" borderId="2" xfId="4" applyFont="1" applyBorder="1" applyAlignment="1">
      <alignment horizontal="left" wrapText="1"/>
    </xf>
    <xf numFmtId="0" fontId="7" fillId="0" borderId="6" xfId="4" applyFont="1" applyBorder="1" applyAlignment="1">
      <alignment horizontal="left" vertical="top" wrapText="1"/>
    </xf>
    <xf numFmtId="0" fontId="7" fillId="0" borderId="11" xfId="4" applyFont="1" applyBorder="1" applyAlignment="1">
      <alignment horizontal="left" vertical="top" wrapText="1"/>
    </xf>
    <xf numFmtId="0" fontId="5" fillId="0" borderId="1" xfId="25" applyFont="1" applyBorder="1" applyAlignment="1">
      <alignment horizontal="left" wrapText="1"/>
    </xf>
    <xf numFmtId="0" fontId="5" fillId="0" borderId="2" xfId="25" applyFont="1" applyBorder="1" applyAlignment="1">
      <alignment horizontal="left" wrapText="1"/>
    </xf>
    <xf numFmtId="0" fontId="5" fillId="0" borderId="6" xfId="25" applyFont="1" applyBorder="1" applyAlignment="1">
      <alignment horizontal="left" vertical="top" wrapText="1"/>
    </xf>
    <xf numFmtId="0" fontId="5" fillId="0" borderId="11" xfId="25" applyFont="1" applyBorder="1" applyAlignment="1">
      <alignment horizontal="left" vertical="top" wrapText="1"/>
    </xf>
    <xf numFmtId="0" fontId="5" fillId="0" borderId="16" xfId="25" applyFont="1" applyBorder="1" applyAlignment="1">
      <alignment horizontal="left" vertical="top" wrapText="1"/>
    </xf>
    <xf numFmtId="0" fontId="5" fillId="0" borderId="17" xfId="25" applyFont="1" applyBorder="1" applyAlignment="1">
      <alignment horizontal="left" vertical="top" wrapText="1"/>
    </xf>
    <xf numFmtId="0" fontId="4" fillId="0" borderId="0" xfId="25" applyFont="1" applyBorder="1" applyAlignment="1">
      <alignment horizontal="center" vertical="center" wrapText="1"/>
    </xf>
    <xf numFmtId="0" fontId="7" fillId="0" borderId="16" xfId="5" applyFont="1" applyBorder="1" applyAlignment="1">
      <alignment horizontal="left" vertical="top" wrapText="1"/>
    </xf>
    <xf numFmtId="0" fontId="7" fillId="0" borderId="17" xfId="5" applyFont="1" applyBorder="1" applyAlignment="1">
      <alignment horizontal="left" vertical="top" wrapText="1"/>
    </xf>
    <xf numFmtId="0" fontId="4" fillId="0" borderId="0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left" wrapText="1"/>
    </xf>
    <xf numFmtId="0" fontId="7" fillId="0" borderId="2" xfId="5" applyFont="1" applyBorder="1" applyAlignment="1">
      <alignment horizontal="left" wrapText="1"/>
    </xf>
    <xf numFmtId="0" fontId="7" fillId="0" borderId="6" xfId="5" applyFont="1" applyBorder="1" applyAlignment="1">
      <alignment horizontal="left" vertical="top" wrapText="1"/>
    </xf>
    <xf numFmtId="0" fontId="7" fillId="0" borderId="11" xfId="5" applyFont="1" applyBorder="1" applyAlignment="1">
      <alignment horizontal="left" vertical="top" wrapText="1"/>
    </xf>
    <xf numFmtId="0" fontId="5" fillId="0" borderId="6" xfId="8" applyFont="1" applyBorder="1" applyAlignment="1">
      <alignment horizontal="left" vertical="top" wrapText="1"/>
    </xf>
    <xf numFmtId="0" fontId="5" fillId="0" borderId="11" xfId="8" applyFont="1" applyBorder="1" applyAlignment="1">
      <alignment horizontal="left" vertical="top" wrapText="1"/>
    </xf>
    <xf numFmtId="0" fontId="5" fillId="0" borderId="16" xfId="8" applyFont="1" applyBorder="1" applyAlignment="1">
      <alignment horizontal="left" vertical="top" wrapText="1"/>
    </xf>
    <xf numFmtId="0" fontId="5" fillId="0" borderId="17" xfId="8" applyFont="1" applyBorder="1" applyAlignment="1">
      <alignment horizontal="left" vertical="top" wrapText="1"/>
    </xf>
    <xf numFmtId="0" fontId="4" fillId="0" borderId="0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left" wrapText="1"/>
    </xf>
    <xf numFmtId="0" fontId="5" fillId="0" borderId="2" xfId="8" applyFont="1" applyBorder="1" applyAlignment="1">
      <alignment horizontal="left" wrapText="1"/>
    </xf>
    <xf numFmtId="0" fontId="4" fillId="0" borderId="0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left" wrapText="1"/>
    </xf>
    <xf numFmtId="0" fontId="7" fillId="0" borderId="2" xfId="7" applyFont="1" applyBorder="1" applyAlignment="1">
      <alignment horizontal="left" wrapText="1"/>
    </xf>
    <xf numFmtId="0" fontId="7" fillId="0" borderId="6" xfId="7" applyFont="1" applyBorder="1" applyAlignment="1">
      <alignment horizontal="left" vertical="top" wrapText="1"/>
    </xf>
    <xf numFmtId="0" fontId="7" fillId="0" borderId="11" xfId="7" applyFont="1" applyBorder="1" applyAlignment="1">
      <alignment horizontal="left" vertical="top" wrapText="1"/>
    </xf>
    <xf numFmtId="0" fontId="7" fillId="0" borderId="16" xfId="7" applyFont="1" applyBorder="1" applyAlignment="1">
      <alignment horizontal="left" vertical="top" wrapText="1"/>
    </xf>
    <xf numFmtId="0" fontId="4" fillId="0" borderId="0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left" wrapText="1"/>
    </xf>
    <xf numFmtId="0" fontId="7" fillId="0" borderId="2" xfId="6" applyFont="1" applyBorder="1" applyAlignment="1">
      <alignment horizontal="left" wrapText="1"/>
    </xf>
    <xf numFmtId="0" fontId="7" fillId="0" borderId="6" xfId="6" applyFont="1" applyBorder="1" applyAlignment="1">
      <alignment horizontal="left" vertical="top" wrapText="1"/>
    </xf>
    <xf numFmtId="0" fontId="7" fillId="0" borderId="11" xfId="6" applyFont="1" applyBorder="1" applyAlignment="1">
      <alignment horizontal="left" vertical="top" wrapText="1"/>
    </xf>
    <xf numFmtId="0" fontId="7" fillId="0" borderId="16" xfId="6" applyFont="1" applyBorder="1" applyAlignment="1">
      <alignment horizontal="left" vertical="top" wrapText="1"/>
    </xf>
    <xf numFmtId="0" fontId="7" fillId="0" borderId="17" xfId="6" applyFont="1" applyBorder="1" applyAlignment="1">
      <alignment horizontal="left" vertical="top" wrapText="1"/>
    </xf>
    <xf numFmtId="0" fontId="7" fillId="0" borderId="16" xfId="6" applyFont="1" applyFill="1" applyBorder="1" applyAlignment="1">
      <alignment horizontal="left" vertical="top" wrapText="1"/>
    </xf>
    <xf numFmtId="0" fontId="7" fillId="0" borderId="17" xfId="6" applyFont="1" applyFill="1" applyBorder="1" applyAlignment="1">
      <alignment horizontal="left" vertical="top" wrapText="1"/>
    </xf>
    <xf numFmtId="0" fontId="7" fillId="0" borderId="16" xfId="10" applyFont="1" applyBorder="1" applyAlignment="1">
      <alignment horizontal="left" vertical="top" wrapText="1"/>
    </xf>
    <xf numFmtId="0" fontId="7" fillId="0" borderId="17" xfId="10" applyFont="1" applyBorder="1" applyAlignment="1">
      <alignment horizontal="left" vertical="top" wrapText="1"/>
    </xf>
    <xf numFmtId="0" fontId="4" fillId="0" borderId="0" xfId="10" applyFont="1" applyBorder="1" applyAlignment="1">
      <alignment horizontal="center" vertical="center" wrapText="1"/>
    </xf>
    <xf numFmtId="0" fontId="7" fillId="0" borderId="1" xfId="10" applyFont="1" applyBorder="1" applyAlignment="1">
      <alignment horizontal="left" wrapText="1"/>
    </xf>
    <xf numFmtId="0" fontId="7" fillId="0" borderId="2" xfId="10" applyFont="1" applyBorder="1" applyAlignment="1">
      <alignment horizontal="left" wrapText="1"/>
    </xf>
    <xf numFmtId="0" fontId="7" fillId="0" borderId="6" xfId="10" applyFont="1" applyBorder="1" applyAlignment="1">
      <alignment horizontal="left" vertical="top" wrapText="1"/>
    </xf>
    <xf numFmtId="0" fontId="7" fillId="0" borderId="11" xfId="10" applyFont="1" applyBorder="1" applyAlignment="1">
      <alignment horizontal="left" vertical="top" wrapText="1"/>
    </xf>
    <xf numFmtId="0" fontId="4" fillId="0" borderId="0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left" wrapText="1"/>
    </xf>
    <xf numFmtId="0" fontId="5" fillId="0" borderId="2" xfId="9" applyFont="1" applyBorder="1" applyAlignment="1">
      <alignment horizontal="left" wrapText="1"/>
    </xf>
    <xf numFmtId="0" fontId="5" fillId="0" borderId="6" xfId="9" applyFont="1" applyBorder="1" applyAlignment="1">
      <alignment horizontal="left" vertical="top" wrapText="1"/>
    </xf>
    <xf numFmtId="0" fontId="5" fillId="0" borderId="11" xfId="9" applyFont="1" applyBorder="1" applyAlignment="1">
      <alignment horizontal="left" vertical="top" wrapText="1"/>
    </xf>
    <xf numFmtId="0" fontId="5" fillId="0" borderId="16" xfId="9" applyFont="1" applyBorder="1" applyAlignment="1">
      <alignment horizontal="left" vertical="top" wrapText="1"/>
    </xf>
    <xf numFmtId="0" fontId="5" fillId="0" borderId="17" xfId="9" applyFont="1" applyBorder="1" applyAlignment="1">
      <alignment horizontal="left" vertical="top" wrapText="1"/>
    </xf>
    <xf numFmtId="0" fontId="5" fillId="0" borderId="6" xfId="26" applyFont="1" applyBorder="1" applyAlignment="1">
      <alignment horizontal="left" vertical="top" wrapText="1"/>
    </xf>
    <xf numFmtId="0" fontId="5" fillId="0" borderId="11" xfId="26" applyFont="1" applyBorder="1" applyAlignment="1">
      <alignment horizontal="left" vertical="top" wrapText="1"/>
    </xf>
    <xf numFmtId="0" fontId="5" fillId="0" borderId="16" xfId="26" applyFont="1" applyBorder="1" applyAlignment="1">
      <alignment horizontal="left" vertical="top" wrapText="1"/>
    </xf>
    <xf numFmtId="0" fontId="5" fillId="0" borderId="17" xfId="26" applyFont="1" applyBorder="1" applyAlignment="1">
      <alignment horizontal="left" vertical="top" wrapText="1"/>
    </xf>
    <xf numFmtId="0" fontId="5" fillId="0" borderId="1" xfId="26" applyFont="1" applyBorder="1" applyAlignment="1">
      <alignment horizontal="left" wrapText="1"/>
    </xf>
    <xf numFmtId="0" fontId="5" fillId="0" borderId="2" xfId="26" applyFont="1" applyBorder="1" applyAlignment="1">
      <alignment horizontal="left" wrapText="1"/>
    </xf>
    <xf numFmtId="0" fontId="4" fillId="0" borderId="0" xfId="26" applyFont="1" applyBorder="1" applyAlignment="1">
      <alignment horizontal="center" vertical="center" wrapText="1"/>
    </xf>
    <xf numFmtId="0" fontId="4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 wrapText="1"/>
    </xf>
    <xf numFmtId="0" fontId="7" fillId="0" borderId="2" xfId="11" applyFont="1" applyBorder="1" applyAlignment="1">
      <alignment horizontal="left" wrapText="1"/>
    </xf>
    <xf numFmtId="0" fontId="7" fillId="0" borderId="6" xfId="11" applyFont="1" applyBorder="1" applyAlignment="1">
      <alignment horizontal="left" vertical="top" wrapText="1"/>
    </xf>
    <xf numFmtId="0" fontId="7" fillId="0" borderId="11" xfId="11" applyFont="1" applyBorder="1" applyAlignment="1">
      <alignment horizontal="left" vertical="top" wrapText="1"/>
    </xf>
    <xf numFmtId="0" fontId="7" fillId="0" borderId="16" xfId="11" applyFont="1" applyBorder="1" applyAlignment="1">
      <alignment horizontal="left" vertical="top" wrapText="1"/>
    </xf>
    <xf numFmtId="0" fontId="7" fillId="0" borderId="17" xfId="11" applyFont="1" applyBorder="1" applyAlignment="1">
      <alignment horizontal="left" vertical="top" wrapText="1"/>
    </xf>
    <xf numFmtId="0" fontId="4" fillId="0" borderId="0" xfId="27" applyFont="1" applyBorder="1" applyAlignment="1">
      <alignment horizontal="center" vertical="center" wrapText="1"/>
    </xf>
    <xf numFmtId="0" fontId="5" fillId="0" borderId="1" xfId="27" applyFont="1" applyBorder="1" applyAlignment="1">
      <alignment horizontal="left" wrapText="1"/>
    </xf>
    <xf numFmtId="0" fontId="5" fillId="0" borderId="2" xfId="27" applyFont="1" applyBorder="1" applyAlignment="1">
      <alignment horizontal="left" wrapText="1"/>
    </xf>
    <xf numFmtId="0" fontId="5" fillId="0" borderId="6" xfId="27" applyFont="1" applyBorder="1" applyAlignment="1">
      <alignment horizontal="left" vertical="top" wrapText="1"/>
    </xf>
    <xf numFmtId="0" fontId="5" fillId="0" borderId="11" xfId="27" applyFont="1" applyBorder="1" applyAlignment="1">
      <alignment horizontal="left" vertical="top" wrapText="1"/>
    </xf>
    <xf numFmtId="0" fontId="5" fillId="0" borderId="16" xfId="27" applyFont="1" applyBorder="1" applyAlignment="1">
      <alignment horizontal="left" vertical="top" wrapText="1"/>
    </xf>
    <xf numFmtId="0" fontId="5" fillId="0" borderId="17" xfId="27" applyFont="1" applyBorder="1" applyAlignment="1">
      <alignment horizontal="left" vertical="top" wrapText="1"/>
    </xf>
    <xf numFmtId="0" fontId="7" fillId="0" borderId="16" xfId="9" applyFont="1" applyBorder="1" applyAlignment="1">
      <alignment horizontal="left" vertical="top" wrapText="1"/>
    </xf>
    <xf numFmtId="0" fontId="7" fillId="0" borderId="17" xfId="9" applyFont="1" applyBorder="1" applyAlignment="1">
      <alignment horizontal="left" vertical="top" wrapText="1"/>
    </xf>
    <xf numFmtId="0" fontId="4" fillId="0" borderId="0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left" wrapText="1"/>
    </xf>
    <xf numFmtId="0" fontId="7" fillId="0" borderId="2" xfId="12" applyFont="1" applyBorder="1" applyAlignment="1">
      <alignment horizontal="left" wrapText="1"/>
    </xf>
    <xf numFmtId="0" fontId="7" fillId="0" borderId="6" xfId="12" applyFont="1" applyBorder="1" applyAlignment="1">
      <alignment horizontal="left" vertical="top" wrapText="1"/>
    </xf>
    <xf numFmtId="0" fontId="7" fillId="0" borderId="11" xfId="12" applyFont="1" applyBorder="1" applyAlignment="1">
      <alignment horizontal="left" vertical="top" wrapText="1"/>
    </xf>
    <xf numFmtId="0" fontId="7" fillId="0" borderId="16" xfId="12" applyFont="1" applyBorder="1" applyAlignment="1">
      <alignment horizontal="left" vertical="top" wrapText="1"/>
    </xf>
    <xf numFmtId="0" fontId="7" fillId="0" borderId="17" xfId="12" applyFont="1" applyBorder="1" applyAlignment="1">
      <alignment horizontal="left" vertical="top" wrapText="1"/>
    </xf>
    <xf numFmtId="0" fontId="7" fillId="0" borderId="1" xfId="13" applyFont="1" applyBorder="1" applyAlignment="1">
      <alignment horizontal="left" wrapText="1"/>
    </xf>
    <xf numFmtId="0" fontId="7" fillId="0" borderId="2" xfId="13" applyFont="1" applyBorder="1" applyAlignment="1">
      <alignment horizontal="left" wrapText="1"/>
    </xf>
    <xf numFmtId="0" fontId="7" fillId="0" borderId="6" xfId="13" applyFont="1" applyBorder="1" applyAlignment="1">
      <alignment horizontal="left" vertical="top" wrapText="1"/>
    </xf>
    <xf numFmtId="0" fontId="7" fillId="0" borderId="11" xfId="13" applyFont="1" applyBorder="1" applyAlignment="1">
      <alignment horizontal="left" vertical="top" wrapText="1"/>
    </xf>
    <xf numFmtId="0" fontId="7" fillId="0" borderId="16" xfId="13" applyFont="1" applyBorder="1" applyAlignment="1">
      <alignment horizontal="left" vertical="top" wrapText="1"/>
    </xf>
    <xf numFmtId="0" fontId="7" fillId="0" borderId="17" xfId="13" applyFont="1" applyBorder="1" applyAlignment="1">
      <alignment horizontal="left" vertical="top" wrapText="1"/>
    </xf>
    <xf numFmtId="0" fontId="4" fillId="0" borderId="0" xfId="13" applyFont="1" applyBorder="1" applyAlignment="1">
      <alignment horizontal="center" vertical="center" wrapText="1"/>
    </xf>
    <xf numFmtId="0" fontId="5" fillId="0" borderId="1" xfId="28" applyFont="1" applyBorder="1" applyAlignment="1">
      <alignment horizontal="left" wrapText="1"/>
    </xf>
    <xf numFmtId="0" fontId="5" fillId="0" borderId="2" xfId="28" applyFont="1" applyBorder="1" applyAlignment="1">
      <alignment horizontal="left" wrapText="1"/>
    </xf>
    <xf numFmtId="0" fontId="5" fillId="0" borderId="6" xfId="28" applyFont="1" applyBorder="1" applyAlignment="1">
      <alignment horizontal="left" vertical="top" wrapText="1"/>
    </xf>
    <xf numFmtId="0" fontId="5" fillId="0" borderId="11" xfId="28" applyFont="1" applyBorder="1" applyAlignment="1">
      <alignment horizontal="left" vertical="top" wrapText="1"/>
    </xf>
    <xf numFmtId="0" fontId="5" fillId="0" borderId="16" xfId="28" applyFont="1" applyBorder="1" applyAlignment="1">
      <alignment horizontal="left" vertical="top" wrapText="1"/>
    </xf>
    <xf numFmtId="0" fontId="5" fillId="0" borderId="17" xfId="28" applyFont="1" applyBorder="1" applyAlignment="1">
      <alignment horizontal="left" vertical="top" wrapText="1"/>
    </xf>
    <xf numFmtId="0" fontId="4" fillId="0" borderId="0" xfId="28" applyFont="1" applyBorder="1" applyAlignment="1">
      <alignment horizontal="center" vertical="center" wrapText="1"/>
    </xf>
    <xf numFmtId="0" fontId="7" fillId="0" borderId="6" xfId="14" applyFont="1" applyBorder="1" applyAlignment="1">
      <alignment horizontal="left" vertical="top" wrapText="1"/>
    </xf>
    <xf numFmtId="0" fontId="7" fillId="0" borderId="11" xfId="14" applyFont="1" applyBorder="1" applyAlignment="1">
      <alignment horizontal="left" vertical="top" wrapText="1"/>
    </xf>
    <xf numFmtId="0" fontId="7" fillId="0" borderId="16" xfId="14" applyFont="1" applyBorder="1" applyAlignment="1">
      <alignment horizontal="left" vertical="top" wrapText="1"/>
    </xf>
    <xf numFmtId="0" fontId="4" fillId="0" borderId="0" xfId="14" applyFont="1" applyBorder="1" applyAlignment="1">
      <alignment horizontal="center" vertical="center" wrapText="1"/>
    </xf>
    <xf numFmtId="0" fontId="7" fillId="0" borderId="1" xfId="14" applyFont="1" applyBorder="1" applyAlignment="1">
      <alignment horizontal="left" wrapText="1"/>
    </xf>
    <xf numFmtId="0" fontId="7" fillId="0" borderId="2" xfId="14" applyFont="1" applyBorder="1" applyAlignment="1">
      <alignment horizontal="left" wrapText="1"/>
    </xf>
    <xf numFmtId="0" fontId="5" fillId="0" borderId="11" xfId="29" applyFont="1" applyBorder="1" applyAlignment="1">
      <alignment horizontal="left" vertical="top" wrapText="1"/>
    </xf>
    <xf numFmtId="0" fontId="5" fillId="0" borderId="12" xfId="29" applyFont="1" applyBorder="1" applyAlignment="1">
      <alignment horizontal="left" vertical="top" wrapText="1"/>
    </xf>
    <xf numFmtId="0" fontId="5" fillId="0" borderId="16" xfId="29" applyFont="1" applyBorder="1" applyAlignment="1">
      <alignment horizontal="left" vertical="top" wrapText="1"/>
    </xf>
    <xf numFmtId="0" fontId="5" fillId="0" borderId="17" xfId="29" applyFont="1" applyBorder="1" applyAlignment="1">
      <alignment horizontal="left" vertical="top" wrapText="1"/>
    </xf>
    <xf numFmtId="0" fontId="5" fillId="0" borderId="6" xfId="29" applyFont="1" applyBorder="1" applyAlignment="1">
      <alignment horizontal="left" vertical="top" wrapText="1"/>
    </xf>
    <xf numFmtId="0" fontId="4" fillId="0" borderId="0" xfId="29" applyFont="1" applyBorder="1" applyAlignment="1">
      <alignment horizontal="center" vertical="center" wrapText="1"/>
    </xf>
    <xf numFmtId="0" fontId="5" fillId="0" borderId="1" xfId="29" applyFont="1" applyBorder="1" applyAlignment="1">
      <alignment horizontal="left" wrapText="1"/>
    </xf>
    <xf numFmtId="0" fontId="5" fillId="0" borderId="2" xfId="29" applyFont="1" applyBorder="1" applyAlignment="1">
      <alignment horizontal="left" wrapText="1"/>
    </xf>
    <xf numFmtId="0" fontId="5" fillId="0" borderId="16" xfId="30" applyFont="1" applyBorder="1" applyAlignment="1">
      <alignment horizontal="left" vertical="top" wrapText="1"/>
    </xf>
    <xf numFmtId="0" fontId="5" fillId="0" borderId="17" xfId="30" applyFont="1" applyBorder="1" applyAlignment="1">
      <alignment horizontal="left" vertical="top" wrapText="1"/>
    </xf>
    <xf numFmtId="0" fontId="4" fillId="0" borderId="0" xfId="30" applyFont="1" applyBorder="1" applyAlignment="1">
      <alignment horizontal="center" vertical="center" wrapText="1"/>
    </xf>
    <xf numFmtId="0" fontId="5" fillId="0" borderId="1" xfId="30" applyFont="1" applyBorder="1" applyAlignment="1">
      <alignment horizontal="left" wrapText="1"/>
    </xf>
    <xf numFmtId="0" fontId="5" fillId="0" borderId="2" xfId="30" applyFont="1" applyBorder="1" applyAlignment="1">
      <alignment horizontal="left" wrapText="1"/>
    </xf>
    <xf numFmtId="0" fontId="5" fillId="0" borderId="6" xfId="30" applyFont="1" applyBorder="1" applyAlignment="1">
      <alignment horizontal="left" vertical="top" wrapText="1"/>
    </xf>
    <xf numFmtId="0" fontId="5" fillId="0" borderId="11" xfId="30" applyFont="1" applyBorder="1" applyAlignment="1">
      <alignment horizontal="left" vertical="top" wrapText="1"/>
    </xf>
    <xf numFmtId="0" fontId="5" fillId="0" borderId="12" xfId="30" applyFont="1" applyBorder="1" applyAlignment="1">
      <alignment horizontal="left" vertical="top" wrapText="1"/>
    </xf>
    <xf numFmtId="0" fontId="4" fillId="0" borderId="0" xfId="16" applyFont="1" applyBorder="1" applyAlignment="1">
      <alignment horizontal="center" vertical="center" wrapText="1"/>
    </xf>
    <xf numFmtId="0" fontId="7" fillId="0" borderId="1" xfId="16" applyFont="1" applyBorder="1" applyAlignment="1">
      <alignment horizontal="left" wrapText="1"/>
    </xf>
    <xf numFmtId="0" fontId="7" fillId="0" borderId="2" xfId="16" applyFont="1" applyBorder="1" applyAlignment="1">
      <alignment horizontal="left" wrapText="1"/>
    </xf>
    <xf numFmtId="0" fontId="7" fillId="0" borderId="6" xfId="16" applyFont="1" applyBorder="1" applyAlignment="1">
      <alignment horizontal="left" vertical="top" wrapText="1"/>
    </xf>
    <xf numFmtId="0" fontId="7" fillId="0" borderId="11" xfId="16" applyFont="1" applyBorder="1" applyAlignment="1">
      <alignment horizontal="left" vertical="top" wrapText="1"/>
    </xf>
    <xf numFmtId="0" fontId="7" fillId="0" borderId="16" xfId="16" applyFont="1" applyBorder="1" applyAlignment="1">
      <alignment horizontal="left" vertical="top" wrapText="1"/>
    </xf>
    <xf numFmtId="0" fontId="7" fillId="0" borderId="17" xfId="16" applyFont="1" applyBorder="1" applyAlignment="1">
      <alignment horizontal="left" vertical="top" wrapText="1"/>
    </xf>
    <xf numFmtId="0" fontId="4" fillId="0" borderId="0" xfId="17" applyFont="1" applyBorder="1" applyAlignment="1">
      <alignment horizontal="center" vertical="center" wrapText="1"/>
    </xf>
    <xf numFmtId="0" fontId="7" fillId="0" borderId="1" xfId="17" applyFont="1" applyBorder="1" applyAlignment="1">
      <alignment horizontal="left" wrapText="1"/>
    </xf>
    <xf numFmtId="0" fontId="7" fillId="0" borderId="2" xfId="17" applyFont="1" applyBorder="1" applyAlignment="1">
      <alignment horizontal="left" wrapText="1"/>
    </xf>
    <xf numFmtId="0" fontId="7" fillId="0" borderId="6" xfId="17" applyFont="1" applyBorder="1" applyAlignment="1">
      <alignment horizontal="left" vertical="top" wrapText="1"/>
    </xf>
    <xf numFmtId="0" fontId="7" fillId="0" borderId="11" xfId="17" applyFont="1" applyBorder="1" applyAlignment="1">
      <alignment horizontal="left" vertical="top" wrapText="1"/>
    </xf>
    <xf numFmtId="0" fontId="7" fillId="0" borderId="16" xfId="17" applyFont="1" applyBorder="1" applyAlignment="1">
      <alignment horizontal="left" vertical="top" wrapText="1"/>
    </xf>
    <xf numFmtId="0" fontId="4" fillId="0" borderId="0" xfId="31" applyFont="1" applyBorder="1" applyAlignment="1">
      <alignment horizontal="center" vertical="center" wrapText="1"/>
    </xf>
    <xf numFmtId="0" fontId="5" fillId="0" borderId="1" xfId="31" applyFont="1" applyBorder="1" applyAlignment="1">
      <alignment horizontal="left" wrapText="1"/>
    </xf>
    <xf numFmtId="0" fontId="5" fillId="0" borderId="2" xfId="31" applyFont="1" applyBorder="1" applyAlignment="1">
      <alignment horizontal="left" wrapText="1"/>
    </xf>
    <xf numFmtId="0" fontId="5" fillId="0" borderId="6" xfId="31" applyFont="1" applyBorder="1" applyAlignment="1">
      <alignment horizontal="left" vertical="top" wrapText="1"/>
    </xf>
    <xf numFmtId="0" fontId="5" fillId="0" borderId="11" xfId="31" applyFont="1" applyBorder="1" applyAlignment="1">
      <alignment horizontal="left" vertical="top" wrapText="1"/>
    </xf>
    <xf numFmtId="0" fontId="5" fillId="0" borderId="16" xfId="31" applyFont="1" applyBorder="1" applyAlignment="1">
      <alignment horizontal="left" vertical="top" wrapText="1"/>
    </xf>
    <xf numFmtId="0" fontId="5" fillId="0" borderId="17" xfId="31" applyFont="1" applyBorder="1" applyAlignment="1">
      <alignment horizontal="left" vertical="top" wrapText="1"/>
    </xf>
    <xf numFmtId="0" fontId="4" fillId="0" borderId="0" xfId="18" applyFont="1" applyBorder="1" applyAlignment="1">
      <alignment horizontal="center" vertical="center" wrapText="1"/>
    </xf>
    <xf numFmtId="0" fontId="7" fillId="0" borderId="1" xfId="18" applyFont="1" applyBorder="1" applyAlignment="1">
      <alignment horizontal="left" wrapText="1"/>
    </xf>
    <xf numFmtId="0" fontId="7" fillId="0" borderId="2" xfId="18" applyFont="1" applyBorder="1" applyAlignment="1">
      <alignment horizontal="left" wrapText="1"/>
    </xf>
    <xf numFmtId="0" fontId="7" fillId="0" borderId="6" xfId="18" applyFont="1" applyBorder="1" applyAlignment="1">
      <alignment horizontal="left" vertical="top" wrapText="1"/>
    </xf>
    <xf numFmtId="0" fontId="7" fillId="0" borderId="11" xfId="18" applyFont="1" applyBorder="1" applyAlignment="1">
      <alignment horizontal="left" vertical="top" wrapText="1"/>
    </xf>
    <xf numFmtId="0" fontId="7" fillId="0" borderId="16" xfId="18" applyFont="1" applyBorder="1" applyAlignment="1">
      <alignment horizontal="left" vertical="top" wrapText="1"/>
    </xf>
    <xf numFmtId="0" fontId="7" fillId="0" borderId="17" xfId="18" applyFont="1" applyBorder="1" applyAlignment="1">
      <alignment horizontal="left" vertical="top" wrapText="1"/>
    </xf>
    <xf numFmtId="0" fontId="5" fillId="0" borderId="16" xfId="32" applyFont="1" applyBorder="1" applyAlignment="1">
      <alignment horizontal="left" vertical="top" wrapText="1"/>
    </xf>
    <xf numFmtId="0" fontId="5" fillId="0" borderId="17" xfId="32" applyFont="1" applyBorder="1" applyAlignment="1">
      <alignment horizontal="left" vertical="top" wrapText="1"/>
    </xf>
    <xf numFmtId="0" fontId="5" fillId="0" borderId="6" xfId="32" applyFont="1" applyBorder="1" applyAlignment="1">
      <alignment horizontal="left" vertical="top" wrapText="1"/>
    </xf>
    <xf numFmtId="0" fontId="5" fillId="0" borderId="11" xfId="32" applyFont="1" applyBorder="1" applyAlignment="1">
      <alignment horizontal="left" vertical="top" wrapText="1"/>
    </xf>
    <xf numFmtId="0" fontId="4" fillId="0" borderId="0" xfId="32" applyFont="1" applyBorder="1" applyAlignment="1">
      <alignment horizontal="center" vertical="center" wrapText="1"/>
    </xf>
    <xf numFmtId="0" fontId="5" fillId="0" borderId="1" xfId="32" applyFont="1" applyBorder="1" applyAlignment="1">
      <alignment horizontal="left" wrapText="1"/>
    </xf>
    <xf numFmtId="0" fontId="5" fillId="0" borderId="2" xfId="32" applyFont="1" applyBorder="1" applyAlignment="1">
      <alignment horizontal="left" wrapText="1"/>
    </xf>
    <xf numFmtId="0" fontId="7" fillId="0" borderId="6" xfId="19" applyFont="1" applyBorder="1" applyAlignment="1">
      <alignment horizontal="left" vertical="top" wrapText="1"/>
    </xf>
    <xf numFmtId="0" fontId="7" fillId="0" borderId="11" xfId="19" applyFont="1" applyBorder="1" applyAlignment="1">
      <alignment horizontal="left" vertical="top" wrapText="1"/>
    </xf>
    <xf numFmtId="0" fontId="7" fillId="0" borderId="16" xfId="19" applyFont="1" applyBorder="1" applyAlignment="1">
      <alignment horizontal="left" vertical="top" wrapText="1"/>
    </xf>
    <xf numFmtId="0" fontId="7" fillId="0" borderId="17" xfId="19" applyFont="1" applyBorder="1" applyAlignment="1">
      <alignment horizontal="left" vertical="top" wrapText="1"/>
    </xf>
    <xf numFmtId="0" fontId="4" fillId="0" borderId="0" xfId="19" applyFont="1" applyBorder="1" applyAlignment="1">
      <alignment horizontal="center" vertical="center" wrapText="1"/>
    </xf>
    <xf numFmtId="0" fontId="7" fillId="0" borderId="1" xfId="19" applyFont="1" applyBorder="1" applyAlignment="1">
      <alignment horizontal="left" wrapText="1"/>
    </xf>
    <xf numFmtId="0" fontId="7" fillId="0" borderId="2" xfId="19" applyFont="1" applyBorder="1" applyAlignment="1">
      <alignment horizontal="left" wrapText="1"/>
    </xf>
    <xf numFmtId="0" fontId="7" fillId="0" borderId="16" xfId="20" applyFont="1" applyBorder="1" applyAlignment="1">
      <alignment horizontal="left" vertical="top" wrapText="1"/>
    </xf>
    <xf numFmtId="0" fontId="7" fillId="0" borderId="17" xfId="20" applyFont="1" applyBorder="1" applyAlignment="1">
      <alignment horizontal="left" vertical="top" wrapText="1"/>
    </xf>
    <xf numFmtId="0" fontId="4" fillId="0" borderId="0" xfId="20" applyFont="1" applyBorder="1" applyAlignment="1">
      <alignment horizontal="center" vertical="center" wrapText="1"/>
    </xf>
    <xf numFmtId="0" fontId="7" fillId="0" borderId="1" xfId="20" applyFont="1" applyBorder="1" applyAlignment="1">
      <alignment horizontal="left" wrapText="1"/>
    </xf>
    <xf numFmtId="0" fontId="7" fillId="0" borderId="2" xfId="20" applyFont="1" applyBorder="1" applyAlignment="1">
      <alignment horizontal="left" wrapText="1"/>
    </xf>
    <xf numFmtId="0" fontId="7" fillId="0" borderId="6" xfId="20" applyFont="1" applyBorder="1" applyAlignment="1">
      <alignment horizontal="left" vertical="top" wrapText="1"/>
    </xf>
    <xf numFmtId="0" fontId="7" fillId="0" borderId="11" xfId="20" applyFont="1" applyBorder="1" applyAlignment="1">
      <alignment horizontal="left" vertical="top" wrapText="1"/>
    </xf>
    <xf numFmtId="0" fontId="4" fillId="0" borderId="0" xfId="33" applyFont="1" applyBorder="1" applyAlignment="1">
      <alignment horizontal="center" vertical="center" wrapText="1"/>
    </xf>
    <xf numFmtId="0" fontId="5" fillId="0" borderId="1" xfId="33" applyFont="1" applyBorder="1" applyAlignment="1">
      <alignment horizontal="left" wrapText="1"/>
    </xf>
    <xf numFmtId="0" fontId="5" fillId="0" borderId="2" xfId="33" applyFont="1" applyBorder="1" applyAlignment="1">
      <alignment horizontal="left" wrapText="1"/>
    </xf>
    <xf numFmtId="0" fontId="5" fillId="0" borderId="6" xfId="33" applyFont="1" applyBorder="1" applyAlignment="1">
      <alignment horizontal="left" vertical="top" wrapText="1"/>
    </xf>
    <xf numFmtId="0" fontId="5" fillId="0" borderId="11" xfId="33" applyFont="1" applyBorder="1" applyAlignment="1">
      <alignment horizontal="left" vertical="top" wrapText="1"/>
    </xf>
    <xf numFmtId="0" fontId="5" fillId="0" borderId="16" xfId="33" applyFont="1" applyBorder="1" applyAlignment="1">
      <alignment horizontal="left" vertical="top" wrapText="1"/>
    </xf>
    <xf numFmtId="0" fontId="5" fillId="0" borderId="17" xfId="33" applyFont="1" applyBorder="1" applyAlignment="1">
      <alignment horizontal="left" vertical="top" wrapText="1"/>
    </xf>
    <xf numFmtId="0" fontId="5" fillId="0" borderId="1" xfId="34" applyFont="1" applyBorder="1" applyAlignment="1">
      <alignment horizontal="left" wrapText="1"/>
    </xf>
    <xf numFmtId="0" fontId="5" fillId="0" borderId="2" xfId="34" applyFont="1" applyBorder="1" applyAlignment="1">
      <alignment horizontal="left" wrapText="1"/>
    </xf>
    <xf numFmtId="0" fontId="5" fillId="0" borderId="6" xfId="34" applyFont="1" applyBorder="1" applyAlignment="1">
      <alignment horizontal="left" vertical="top" wrapText="1"/>
    </xf>
    <xf numFmtId="0" fontId="5" fillId="0" borderId="11" xfId="34" applyFont="1" applyBorder="1" applyAlignment="1">
      <alignment horizontal="left" vertical="top" wrapText="1"/>
    </xf>
    <xf numFmtId="0" fontId="5" fillId="0" borderId="12" xfId="34" applyFont="1" applyBorder="1" applyAlignment="1">
      <alignment horizontal="left" vertical="top" wrapText="1"/>
    </xf>
    <xf numFmtId="0" fontId="5" fillId="0" borderId="16" xfId="34" applyFont="1" applyBorder="1" applyAlignment="1">
      <alignment horizontal="left" vertical="top" wrapText="1"/>
    </xf>
    <xf numFmtId="0" fontId="5" fillId="0" borderId="17" xfId="34" applyFont="1" applyBorder="1" applyAlignment="1">
      <alignment horizontal="left" vertical="top" wrapText="1"/>
    </xf>
    <xf numFmtId="0" fontId="4" fillId="0" borderId="0" xfId="34" applyFont="1" applyBorder="1" applyAlignment="1">
      <alignment horizontal="center" vertical="center" wrapText="1"/>
    </xf>
    <xf numFmtId="0" fontId="4" fillId="0" borderId="0" xfId="21" applyFont="1" applyBorder="1" applyAlignment="1">
      <alignment horizontal="center" vertical="center" wrapText="1"/>
    </xf>
    <xf numFmtId="0" fontId="7" fillId="0" borderId="1" xfId="21" applyFont="1" applyBorder="1" applyAlignment="1">
      <alignment horizontal="left" wrapText="1"/>
    </xf>
    <xf numFmtId="0" fontId="7" fillId="0" borderId="2" xfId="21" applyFont="1" applyBorder="1" applyAlignment="1">
      <alignment horizontal="left" wrapText="1"/>
    </xf>
    <xf numFmtId="0" fontId="7" fillId="0" borderId="6" xfId="21" applyFont="1" applyBorder="1" applyAlignment="1">
      <alignment horizontal="left" vertical="top" wrapText="1"/>
    </xf>
    <xf numFmtId="0" fontId="7" fillId="0" borderId="11" xfId="21" applyFont="1" applyBorder="1" applyAlignment="1">
      <alignment horizontal="left" vertical="top" wrapText="1"/>
    </xf>
    <xf numFmtId="0" fontId="7" fillId="0" borderId="16" xfId="21" applyFont="1" applyBorder="1" applyAlignment="1">
      <alignment horizontal="left" vertical="top" wrapText="1"/>
    </xf>
    <xf numFmtId="0" fontId="7" fillId="0" borderId="17" xfId="21" applyFont="1" applyBorder="1" applyAlignment="1">
      <alignment horizontal="left" vertical="top" wrapText="1"/>
    </xf>
    <xf numFmtId="0" fontId="7" fillId="0" borderId="16" xfId="22" applyFont="1" applyBorder="1" applyAlignment="1">
      <alignment horizontal="left" vertical="top" wrapText="1"/>
    </xf>
    <xf numFmtId="0" fontId="7" fillId="0" borderId="17" xfId="22" applyFont="1" applyBorder="1" applyAlignment="1">
      <alignment horizontal="left" vertical="top" wrapText="1"/>
    </xf>
    <xf numFmtId="0" fontId="4" fillId="0" borderId="0" xfId="22" applyFont="1" applyBorder="1" applyAlignment="1">
      <alignment horizontal="center" vertical="center" wrapText="1"/>
    </xf>
    <xf numFmtId="0" fontId="7" fillId="0" borderId="1" xfId="22" applyFont="1" applyBorder="1" applyAlignment="1">
      <alignment horizontal="left" wrapText="1"/>
    </xf>
    <xf numFmtId="0" fontId="7" fillId="0" borderId="2" xfId="22" applyFont="1" applyBorder="1" applyAlignment="1">
      <alignment horizontal="left" wrapText="1"/>
    </xf>
    <xf numFmtId="0" fontId="7" fillId="0" borderId="6" xfId="22" applyFont="1" applyBorder="1" applyAlignment="1">
      <alignment horizontal="left" vertical="top" wrapText="1"/>
    </xf>
    <xf numFmtId="0" fontId="7" fillId="0" borderId="11" xfId="22" applyFont="1" applyBorder="1" applyAlignment="1">
      <alignment horizontal="left" vertical="top" wrapText="1"/>
    </xf>
    <xf numFmtId="0" fontId="13" fillId="0" borderId="22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35">
    <cellStyle name="Normal" xfId="0" builtinId="0"/>
    <cellStyle name="Normal_1.1" xfId="1"/>
    <cellStyle name="Normal_1.1_1" xfId="2"/>
    <cellStyle name="Normal_1.10" xfId="12"/>
    <cellStyle name="Normal_1.11" xfId="13"/>
    <cellStyle name="Normal_1.12+1.13" xfId="14"/>
    <cellStyle name="Normal_1.12+1.13_1" xfId="28"/>
    <cellStyle name="Normal_1.2" xfId="3"/>
    <cellStyle name="Normal_1.2 (2)" xfId="4"/>
    <cellStyle name="Normal_1.2_1" xfId="23"/>
    <cellStyle name="Normal_1.3" xfId="24"/>
    <cellStyle name="Normal_1.4" xfId="5"/>
    <cellStyle name="Normal_1.4_1" xfId="25"/>
    <cellStyle name="Normal_1.5" xfId="6"/>
    <cellStyle name="Normal_1.6" xfId="7"/>
    <cellStyle name="Normal_1.6_1" xfId="8"/>
    <cellStyle name="Normal_1.7" xfId="9"/>
    <cellStyle name="Normal_1.7_1" xfId="10"/>
    <cellStyle name="Normal_1.8" xfId="11"/>
    <cellStyle name="Normal_1.8_1" xfId="26"/>
    <cellStyle name="Normal_1.9" xfId="27"/>
    <cellStyle name="Normal_2.1" xfId="15"/>
    <cellStyle name="Normal_2.1 (2)" xfId="16"/>
    <cellStyle name="Normal_2.1_1" xfId="29"/>
    <cellStyle name="Normal_2.2" xfId="30"/>
    <cellStyle name="Normal_2.3" xfId="17"/>
    <cellStyle name="Normal_2.4" xfId="18"/>
    <cellStyle name="Normal_2.4_1" xfId="31"/>
    <cellStyle name="Normal_2.5" xfId="19"/>
    <cellStyle name="Normal_2.5_1" xfId="32"/>
    <cellStyle name="Normal_2.6" xfId="20"/>
    <cellStyle name="Normal_2.6_1" xfId="33"/>
    <cellStyle name="Normal_2.7" xfId="21"/>
    <cellStyle name="Normal_2.7_1" xfId="34"/>
    <cellStyle name="Normal_2.8" xfId="22"/>
  </cellStyles>
  <dxfs count="0"/>
  <tableStyles count="0" defaultTableStyle="TableStyleMedium2" defaultPivotStyle="PivotStyleLight16"/>
  <colors>
    <mruColors>
      <color rgb="FFFFC000"/>
      <color rgb="FFA6A6A6"/>
      <color rgb="FF604A7B"/>
      <color rgb="FF77933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1"/>
        <c:ser>
          <c:idx val="2"/>
          <c:order val="0"/>
          <c:tx>
            <c:v>2013</c:v>
          </c:tx>
          <c:spPr>
            <a:solidFill>
              <a:srgbClr val="FFC000"/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18-24'!$A$10:$A$15</c:f>
              <c:strCache>
                <c:ptCount val="6"/>
                <c:pt idx="0">
                  <c:v>Har DK haft aktivistisk udenrigs- og sikkerhedspolitik de sidste 20 år?</c:v>
                </c:pt>
                <c:pt idx="1">
                  <c:v>Beskriver aktivisme dansk udenrigs- og sikkerhedspolitik i dag?</c:v>
                </c:pt>
                <c:pt idx="2">
                  <c:v>Er en aktivistisk udenrigs- og sikkerhedspolitik svaret på fremtidige udfordringer?</c:v>
                </c:pt>
                <c:pt idx="3">
                  <c:v>Har DK haft indflydelse gennem sin udenrigs- og sikkerhedspolitik de sidste 20 år?</c:v>
                </c:pt>
                <c:pt idx="4">
                  <c:v>Har DK indflydelse gennem sin udenrigs- og sikkerhedspolitik i dag?</c:v>
                </c:pt>
                <c:pt idx="5">
                  <c:v>Står den danske indsats mål med det, som bliver investeret?</c:v>
                </c:pt>
              </c:strCache>
            </c:strRef>
          </c:cat>
          <c:val>
            <c:numRef>
              <c:f>'Figur 18-24'!$B$10:$B$15</c:f>
              <c:numCache>
                <c:formatCode>###0.0</c:formatCode>
                <c:ptCount val="6"/>
                <c:pt idx="0">
                  <c:v>4.1643835616438398</c:v>
                </c:pt>
                <c:pt idx="1">
                  <c:v>3.3972602739725999</c:v>
                </c:pt>
                <c:pt idx="2">
                  <c:v>3.5734265734265733</c:v>
                </c:pt>
                <c:pt idx="3">
                  <c:v>3.62</c:v>
                </c:pt>
                <c:pt idx="4">
                  <c:v>3.2027027027027026</c:v>
                </c:pt>
                <c:pt idx="5">
                  <c:v>3.2430555555555554</c:v>
                </c:pt>
              </c:numCache>
            </c:numRef>
          </c:val>
        </c:ser>
        <c:ser>
          <c:idx val="1"/>
          <c:order val="1"/>
          <c:tx>
            <c:v>2014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18-24'!$A$10:$A$15</c:f>
              <c:strCache>
                <c:ptCount val="6"/>
                <c:pt idx="0">
                  <c:v>Har DK haft aktivistisk udenrigs- og sikkerhedspolitik de sidste 20 år?</c:v>
                </c:pt>
                <c:pt idx="1">
                  <c:v>Beskriver aktivisme dansk udenrigs- og sikkerhedspolitik i dag?</c:v>
                </c:pt>
                <c:pt idx="2">
                  <c:v>Er en aktivistisk udenrigs- og sikkerhedspolitik svaret på fremtidige udfordringer?</c:v>
                </c:pt>
                <c:pt idx="3">
                  <c:v>Har DK haft indflydelse gennem sin udenrigs- og sikkerhedspolitik de sidste 20 år?</c:v>
                </c:pt>
                <c:pt idx="4">
                  <c:v>Har DK indflydelse gennem sin udenrigs- og sikkerhedspolitik i dag?</c:v>
                </c:pt>
                <c:pt idx="5">
                  <c:v>Står den danske indsats mål med det, som bliver investeret?</c:v>
                </c:pt>
              </c:strCache>
            </c:strRef>
          </c:cat>
          <c:val>
            <c:numRef>
              <c:f>'Figur 18-24'!$C$10:$C$15</c:f>
              <c:numCache>
                <c:formatCode>0.0</c:formatCode>
                <c:ptCount val="6"/>
                <c:pt idx="0">
                  <c:v>4.2699999999999996</c:v>
                </c:pt>
                <c:pt idx="1">
                  <c:v>3.94</c:v>
                </c:pt>
                <c:pt idx="2">
                  <c:v>3.82</c:v>
                </c:pt>
                <c:pt idx="3">
                  <c:v>3.83</c:v>
                </c:pt>
                <c:pt idx="4">
                  <c:v>3.71</c:v>
                </c:pt>
                <c:pt idx="5">
                  <c:v>3.51</c:v>
                </c:pt>
              </c:numCache>
            </c:numRef>
          </c:val>
        </c:ser>
        <c:ser>
          <c:idx val="0"/>
          <c:order val="2"/>
          <c:tx>
            <c:v>2015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</c:spPr>
          <c:invertIfNegative val="0"/>
          <c:dLbls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18-24'!$A$10:$A$15</c:f>
              <c:strCache>
                <c:ptCount val="6"/>
                <c:pt idx="0">
                  <c:v>Har DK haft aktivistisk udenrigs- og sikkerhedspolitik de sidste 20 år?</c:v>
                </c:pt>
                <c:pt idx="1">
                  <c:v>Beskriver aktivisme dansk udenrigs- og sikkerhedspolitik i dag?</c:v>
                </c:pt>
                <c:pt idx="2">
                  <c:v>Er en aktivistisk udenrigs- og sikkerhedspolitik svaret på fremtidige udfordringer?</c:v>
                </c:pt>
                <c:pt idx="3">
                  <c:v>Har DK haft indflydelse gennem sin udenrigs- og sikkerhedspolitik de sidste 20 år?</c:v>
                </c:pt>
                <c:pt idx="4">
                  <c:v>Har DK indflydelse gennem sin udenrigs- og sikkerhedspolitik i dag?</c:v>
                </c:pt>
                <c:pt idx="5">
                  <c:v>Står den danske indsats mål med det, som bliver investeret?</c:v>
                </c:pt>
              </c:strCache>
            </c:strRef>
          </c:cat>
          <c:val>
            <c:numRef>
              <c:f>'Figur 18-24'!$D$10:$D$15</c:f>
              <c:numCache>
                <c:formatCode>0.0</c:formatCode>
                <c:ptCount val="6"/>
                <c:pt idx="0">
                  <c:v>4.2300000000000004</c:v>
                </c:pt>
                <c:pt idx="1">
                  <c:v>3.61</c:v>
                </c:pt>
                <c:pt idx="2">
                  <c:v>3.61</c:v>
                </c:pt>
                <c:pt idx="3">
                  <c:v>3.76</c:v>
                </c:pt>
                <c:pt idx="4">
                  <c:v>3.31</c:v>
                </c:pt>
                <c:pt idx="5">
                  <c:v>3.19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788928"/>
        <c:axId val="107798912"/>
      </c:barChart>
      <c:catAx>
        <c:axId val="107788928"/>
        <c:scaling>
          <c:orientation val="maxMin"/>
        </c:scaling>
        <c:delete val="0"/>
        <c:axPos val="l"/>
        <c:majorTickMark val="out"/>
        <c:minorTickMark val="none"/>
        <c:tickLblPos val="nextTo"/>
        <c:crossAx val="107798912"/>
        <c:crosses val="autoZero"/>
        <c:auto val="1"/>
        <c:lblAlgn val="ctr"/>
        <c:lblOffset val="100"/>
        <c:noMultiLvlLbl val="0"/>
      </c:catAx>
      <c:valAx>
        <c:axId val="107798912"/>
        <c:scaling>
          <c:orientation val="minMax"/>
          <c:max val="5"/>
          <c:min val="1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I</a:t>
                </a:r>
                <a:r>
                  <a:rPr lang="da-DK" baseline="0"/>
                  <a:t> meget lav grad  	    		                                    I meget høj grad</a:t>
                </a:r>
                <a:endParaRPr lang="da-DK"/>
              </a:p>
            </c:rich>
          </c:tx>
          <c:layout>
            <c:manualLayout>
              <c:xMode val="edge"/>
              <c:yMode val="edge"/>
              <c:x val="0.471274204495719"/>
              <c:y val="4.0556357029739053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07788928"/>
        <c:crosses val="autoZero"/>
        <c:crossBetween val="between"/>
        <c:majorUnit val="1"/>
      </c:valAx>
    </c:plotArea>
    <c:legend>
      <c:legendPos val="b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1"/>
        <c:ser>
          <c:idx val="2"/>
          <c:order val="0"/>
          <c:tx>
            <c:v>2013</c:v>
          </c:tx>
          <c:spPr>
            <a:solidFill>
              <a:srgbClr val="FFC000"/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26'!$A$5:$A$10</c:f>
              <c:strCache>
                <c:ptCount val="6"/>
                <c:pt idx="0">
                  <c:v>Internationale organisationer</c:v>
                </c:pt>
                <c:pt idx="1">
                  <c:v>Samarbejde i EU</c:v>
                </c:pt>
                <c:pt idx="2">
                  <c:v>Suverænitetshåndhævelse</c:v>
                </c:pt>
                <c:pt idx="3">
                  <c:v>Handelspolitik</c:v>
                </c:pt>
                <c:pt idx="4">
                  <c:v>Internationale militære operationer</c:v>
                </c:pt>
                <c:pt idx="5">
                  <c:v>Ulandsbistand</c:v>
                </c:pt>
              </c:strCache>
            </c:strRef>
          </c:cat>
          <c:val>
            <c:numRef>
              <c:f>'Figur 26'!$B$5:$B$10</c:f>
              <c:numCache>
                <c:formatCode>###0.00</c:formatCode>
                <c:ptCount val="6"/>
                <c:pt idx="0">
                  <c:v>4.3150684931506849</c:v>
                </c:pt>
                <c:pt idx="1">
                  <c:v>4.2602739726027394</c:v>
                </c:pt>
                <c:pt idx="2">
                  <c:v>3.9657534246575343</c:v>
                </c:pt>
                <c:pt idx="3">
                  <c:v>3.9791666666666665</c:v>
                </c:pt>
                <c:pt idx="4">
                  <c:v>3.7862068965517239</c:v>
                </c:pt>
                <c:pt idx="5">
                  <c:v>3.3972602739726026</c:v>
                </c:pt>
              </c:numCache>
            </c:numRef>
          </c:val>
        </c:ser>
        <c:ser>
          <c:idx val="1"/>
          <c:order val="1"/>
          <c:tx>
            <c:v>2014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26'!$A$5:$A$10</c:f>
              <c:strCache>
                <c:ptCount val="6"/>
                <c:pt idx="0">
                  <c:v>Internationale organisationer</c:v>
                </c:pt>
                <c:pt idx="1">
                  <c:v>Samarbejde i EU</c:v>
                </c:pt>
                <c:pt idx="2">
                  <c:v>Suverænitetshåndhævelse</c:v>
                </c:pt>
                <c:pt idx="3">
                  <c:v>Handelspolitik</c:v>
                </c:pt>
                <c:pt idx="4">
                  <c:v>Internationale militære operationer</c:v>
                </c:pt>
                <c:pt idx="5">
                  <c:v>Ulandsbistand</c:v>
                </c:pt>
              </c:strCache>
            </c:strRef>
          </c:cat>
          <c:val>
            <c:numRef>
              <c:f>'Figur 26'!$C$5:$C$10</c:f>
              <c:numCache>
                <c:formatCode>###0.00</c:formatCode>
                <c:ptCount val="6"/>
                <c:pt idx="0">
                  <c:v>4.1838235294117645</c:v>
                </c:pt>
                <c:pt idx="1">
                  <c:v>4.2352941176470589</c:v>
                </c:pt>
                <c:pt idx="2">
                  <c:v>4.1029411764705879</c:v>
                </c:pt>
                <c:pt idx="3">
                  <c:v>3.7794117647058822</c:v>
                </c:pt>
                <c:pt idx="4">
                  <c:v>3.9705882352941178</c:v>
                </c:pt>
                <c:pt idx="5">
                  <c:v>3.3529411764705883</c:v>
                </c:pt>
              </c:numCache>
            </c:numRef>
          </c:val>
        </c:ser>
        <c:ser>
          <c:idx val="0"/>
          <c:order val="2"/>
          <c:tx>
            <c:v>2015</c:v>
          </c:tx>
          <c:spPr>
            <a:solidFill>
              <a:srgbClr val="9BBB59">
                <a:lumMod val="75000"/>
              </a:srgbClr>
            </a:solidFill>
          </c:spPr>
          <c:invertIfNegative val="0"/>
          <c:dLbls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26'!$A$5:$A$10</c:f>
              <c:strCache>
                <c:ptCount val="6"/>
                <c:pt idx="0">
                  <c:v>Internationale organisationer</c:v>
                </c:pt>
                <c:pt idx="1">
                  <c:v>Samarbejde i EU</c:v>
                </c:pt>
                <c:pt idx="2">
                  <c:v>Suverænitetshåndhævelse</c:v>
                </c:pt>
                <c:pt idx="3">
                  <c:v>Handelspolitik</c:v>
                </c:pt>
                <c:pt idx="4">
                  <c:v>Internationale militære operationer</c:v>
                </c:pt>
                <c:pt idx="5">
                  <c:v>Ulandsbistand</c:v>
                </c:pt>
              </c:strCache>
            </c:strRef>
          </c:cat>
          <c:val>
            <c:numRef>
              <c:f>'Figur 26'!$D$5:$D$10</c:f>
              <c:numCache>
                <c:formatCode>###0.00</c:formatCode>
                <c:ptCount val="6"/>
                <c:pt idx="0">
                  <c:v>4.2051282051282053</c:v>
                </c:pt>
                <c:pt idx="1">
                  <c:v>4.1987179487179489</c:v>
                </c:pt>
                <c:pt idx="2">
                  <c:v>4</c:v>
                </c:pt>
                <c:pt idx="3">
                  <c:v>3.8397435897435899</c:v>
                </c:pt>
                <c:pt idx="4">
                  <c:v>3.7115384615384617</c:v>
                </c:pt>
                <c:pt idx="5">
                  <c:v>3.5833333333333335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867008"/>
        <c:axId val="113872896"/>
      </c:barChart>
      <c:catAx>
        <c:axId val="113867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13872896"/>
        <c:crosses val="autoZero"/>
        <c:auto val="1"/>
        <c:lblAlgn val="ctr"/>
        <c:lblOffset val="100"/>
        <c:noMultiLvlLbl val="0"/>
      </c:catAx>
      <c:valAx>
        <c:axId val="113872896"/>
        <c:scaling>
          <c:orientation val="minMax"/>
          <c:max val="5"/>
          <c:min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/>
                  <a:t>I</a:t>
                </a:r>
                <a:r>
                  <a:rPr lang="da-DK" baseline="0"/>
                  <a:t> meget lav grad                             I meget høj grad</a:t>
                </a:r>
                <a:endParaRPr lang="da-DK"/>
              </a:p>
            </c:rich>
          </c:tx>
          <c:layout>
            <c:manualLayout>
              <c:xMode val="edge"/>
              <c:yMode val="edge"/>
              <c:x val="1.2213375687282873E-2"/>
              <c:y val="1.9777202045656458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13867008"/>
        <c:crosses val="autoZero"/>
        <c:crossBetween val="between"/>
        <c:majorUnit val="1"/>
      </c:valAx>
    </c:plotArea>
    <c:legend>
      <c:legendPos val="b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'Figur 26'!$B$4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'Figur 26'!$A$5:$A$10</c:f>
              <c:strCache>
                <c:ptCount val="6"/>
                <c:pt idx="0">
                  <c:v>Internationale organisationer</c:v>
                </c:pt>
                <c:pt idx="1">
                  <c:v>Samarbejde i EU</c:v>
                </c:pt>
                <c:pt idx="2">
                  <c:v>Suverænitetshåndhævelse</c:v>
                </c:pt>
                <c:pt idx="3">
                  <c:v>Handelspolitik</c:v>
                </c:pt>
                <c:pt idx="4">
                  <c:v>Internationale militære operationer</c:v>
                </c:pt>
                <c:pt idx="5">
                  <c:v>Ulandsbistand</c:v>
                </c:pt>
              </c:strCache>
            </c:strRef>
          </c:cat>
          <c:val>
            <c:numRef>
              <c:f>'Figur 26'!$B$5:$B$10</c:f>
              <c:numCache>
                <c:formatCode>###0.00</c:formatCode>
                <c:ptCount val="6"/>
                <c:pt idx="0">
                  <c:v>4.3150684931506849</c:v>
                </c:pt>
                <c:pt idx="1">
                  <c:v>4.2602739726027394</c:v>
                </c:pt>
                <c:pt idx="2">
                  <c:v>3.9657534246575343</c:v>
                </c:pt>
                <c:pt idx="3">
                  <c:v>3.9791666666666665</c:v>
                </c:pt>
                <c:pt idx="4">
                  <c:v>3.7862068965517239</c:v>
                </c:pt>
                <c:pt idx="5">
                  <c:v>3.3972602739726026</c:v>
                </c:pt>
              </c:numCache>
            </c:numRef>
          </c:val>
        </c:ser>
        <c:ser>
          <c:idx val="1"/>
          <c:order val="1"/>
          <c:tx>
            <c:strRef>
              <c:f>'Figur 26'!$C$4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'Figur 26'!$A$5:$A$10</c:f>
              <c:strCache>
                <c:ptCount val="6"/>
                <c:pt idx="0">
                  <c:v>Internationale organisationer</c:v>
                </c:pt>
                <c:pt idx="1">
                  <c:v>Samarbejde i EU</c:v>
                </c:pt>
                <c:pt idx="2">
                  <c:v>Suverænitetshåndhævelse</c:v>
                </c:pt>
                <c:pt idx="3">
                  <c:v>Handelspolitik</c:v>
                </c:pt>
                <c:pt idx="4">
                  <c:v>Internationale militære operationer</c:v>
                </c:pt>
                <c:pt idx="5">
                  <c:v>Ulandsbistand</c:v>
                </c:pt>
              </c:strCache>
            </c:strRef>
          </c:cat>
          <c:val>
            <c:numRef>
              <c:f>'Figur 26'!$C$5:$C$10</c:f>
              <c:numCache>
                <c:formatCode>###0.00</c:formatCode>
                <c:ptCount val="6"/>
                <c:pt idx="0">
                  <c:v>4.1838235294117645</c:v>
                </c:pt>
                <c:pt idx="1">
                  <c:v>4.2352941176470589</c:v>
                </c:pt>
                <c:pt idx="2">
                  <c:v>4.1029411764705879</c:v>
                </c:pt>
                <c:pt idx="3">
                  <c:v>3.7794117647058822</c:v>
                </c:pt>
                <c:pt idx="4">
                  <c:v>3.9705882352941178</c:v>
                </c:pt>
                <c:pt idx="5">
                  <c:v>3.3529411764705883</c:v>
                </c:pt>
              </c:numCache>
            </c:numRef>
          </c:val>
        </c:ser>
        <c:ser>
          <c:idx val="2"/>
          <c:order val="2"/>
          <c:tx>
            <c:strRef>
              <c:f>'Figur 26'!$D$4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'Figur 26'!$A$5:$A$10</c:f>
              <c:strCache>
                <c:ptCount val="6"/>
                <c:pt idx="0">
                  <c:v>Internationale organisationer</c:v>
                </c:pt>
                <c:pt idx="1">
                  <c:v>Samarbejde i EU</c:v>
                </c:pt>
                <c:pt idx="2">
                  <c:v>Suverænitetshåndhævelse</c:v>
                </c:pt>
                <c:pt idx="3">
                  <c:v>Handelspolitik</c:v>
                </c:pt>
                <c:pt idx="4">
                  <c:v>Internationale militære operationer</c:v>
                </c:pt>
                <c:pt idx="5">
                  <c:v>Ulandsbistand</c:v>
                </c:pt>
              </c:strCache>
            </c:strRef>
          </c:cat>
          <c:val>
            <c:numRef>
              <c:f>'Figur 26'!$D$5:$D$10</c:f>
              <c:numCache>
                <c:formatCode>###0.00</c:formatCode>
                <c:ptCount val="6"/>
                <c:pt idx="0">
                  <c:v>4.2051282051282053</c:v>
                </c:pt>
                <c:pt idx="1">
                  <c:v>4.1987179487179489</c:v>
                </c:pt>
                <c:pt idx="2">
                  <c:v>4</c:v>
                </c:pt>
                <c:pt idx="3">
                  <c:v>3.8397435897435899</c:v>
                </c:pt>
                <c:pt idx="4">
                  <c:v>3.7115384615384617</c:v>
                </c:pt>
                <c:pt idx="5">
                  <c:v>3.5833333333333335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414912"/>
        <c:axId val="115416448"/>
      </c:radarChart>
      <c:catAx>
        <c:axId val="1154149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15416448"/>
        <c:crosses val="autoZero"/>
        <c:auto val="1"/>
        <c:lblAlgn val="ctr"/>
        <c:lblOffset val="100"/>
        <c:noMultiLvlLbl val="0"/>
      </c:catAx>
      <c:valAx>
        <c:axId val="115416448"/>
        <c:scaling>
          <c:orientation val="minMax"/>
          <c:max val="5"/>
          <c:min val="1"/>
        </c:scaling>
        <c:delete val="0"/>
        <c:axPos val="l"/>
        <c:majorGridlines/>
        <c:numFmt formatCode="0" sourceLinked="0"/>
        <c:majorTickMark val="cross"/>
        <c:minorTickMark val="none"/>
        <c:tickLblPos val="nextTo"/>
        <c:crossAx val="115414912"/>
        <c:crosses val="autoZero"/>
        <c:crossBetween val="between"/>
        <c:majorUnit val="1"/>
        <c:minorUnit val="1"/>
      </c:valAx>
    </c:plotArea>
    <c:legend>
      <c:legendPos val="b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27'!$A$36,'Figur 27'!$A$21,'Figur 27'!$A$4)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27'!$C$48,'Figur 27'!$C$31,'Figur 27'!$C$16)</c:f>
              <c:numCache>
                <c:formatCode>0</c:formatCode>
                <c:ptCount val="3"/>
                <c:pt idx="0">
                  <c:v>34.722222222222221</c:v>
                </c:pt>
                <c:pt idx="1">
                  <c:v>44.117647058823529</c:v>
                </c:pt>
                <c:pt idx="2">
                  <c:v>30.065359477124183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27'!$A$36,'Figur 27'!$A$21,'Figur 27'!$A$4)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27'!$C$49,'Figur 27'!$C$32,'Figur 27'!$C$17)</c:f>
              <c:numCache>
                <c:formatCode>0</c:formatCode>
                <c:ptCount val="3"/>
                <c:pt idx="0">
                  <c:v>36.111111111111107</c:v>
                </c:pt>
                <c:pt idx="1">
                  <c:v>32.352941176470587</c:v>
                </c:pt>
                <c:pt idx="2">
                  <c:v>29.411764705882355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27'!$A$36,'Figur 27'!$A$21,'Figur 27'!$A$4)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27'!$C$50,'Figur 27'!$C$33,'Figur 27'!$C$18)</c:f>
              <c:numCache>
                <c:formatCode>0</c:formatCode>
                <c:ptCount val="3"/>
                <c:pt idx="0">
                  <c:v>29.166666666666668</c:v>
                </c:pt>
                <c:pt idx="1">
                  <c:v>23.52941176470588</c:v>
                </c:pt>
                <c:pt idx="2">
                  <c:v>40.522875816993462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073280"/>
        <c:axId val="103074816"/>
      </c:barChart>
      <c:catAx>
        <c:axId val="10307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3074816"/>
        <c:crosses val="autoZero"/>
        <c:auto val="1"/>
        <c:lblAlgn val="ctr"/>
        <c:lblOffset val="100"/>
        <c:noMultiLvlLbl val="0"/>
      </c:catAx>
      <c:valAx>
        <c:axId val="103074816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30732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USA</c:v>
          </c:tx>
          <c:spPr>
            <a:solidFill>
              <a:srgbClr val="0070C0"/>
            </a:solidFill>
          </c:spPr>
          <c:invertIfNegative val="0"/>
          <c:cat>
            <c:numRef>
              <c:f>('Figur 28'!$P$4,'Figur 28'!$I$4,'Figur 28'!$A$4)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28'!$R$5,'Figur 28'!$K$5,'Figur 28'!$C$5)</c:f>
              <c:numCache>
                <c:formatCode>###0.00</c:formatCode>
                <c:ptCount val="3"/>
                <c:pt idx="0" formatCode="###0.0">
                  <c:v>28.767123287671232</c:v>
                </c:pt>
                <c:pt idx="1">
                  <c:v>38.970588235294116</c:v>
                </c:pt>
                <c:pt idx="2">
                  <c:v>32.692307692307693</c:v>
                </c:pt>
              </c:numCache>
            </c:numRef>
          </c:val>
        </c:ser>
        <c:ser>
          <c:idx val="1"/>
          <c:order val="1"/>
          <c:tx>
            <c:v>Storbritannien</c:v>
          </c:tx>
          <c:spPr>
            <a:solidFill>
              <a:srgbClr val="C00000"/>
            </a:solidFill>
          </c:spPr>
          <c:invertIfNegative val="0"/>
          <c:cat>
            <c:numRef>
              <c:f>('Figur 28'!$P$4,'Figur 28'!$I$4,'Figur 28'!$A$4)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28'!$R$6,'Figur 28'!$K$6,'Figur 28'!$C$6)</c:f>
              <c:numCache>
                <c:formatCode>###0.00</c:formatCode>
                <c:ptCount val="3"/>
                <c:pt idx="0" formatCode="###0.0">
                  <c:v>32.87671232876712</c:v>
                </c:pt>
                <c:pt idx="1">
                  <c:v>33.088235294117645</c:v>
                </c:pt>
                <c:pt idx="2">
                  <c:v>30.128205128205128</c:v>
                </c:pt>
              </c:numCache>
            </c:numRef>
          </c:val>
        </c:ser>
        <c:ser>
          <c:idx val="2"/>
          <c:order val="2"/>
          <c:tx>
            <c:v>Frankrig</c:v>
          </c:tx>
          <c:spPr>
            <a:solidFill>
              <a:srgbClr val="92D050"/>
            </a:solidFill>
          </c:spPr>
          <c:invertIfNegative val="0"/>
          <c:cat>
            <c:numRef>
              <c:f>('Figur 28'!$P$4,'Figur 28'!$I$4,'Figur 28'!$A$4)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28'!$R$7,'Figur 28'!$K$7,'Figur 28'!$C$7)</c:f>
              <c:numCache>
                <c:formatCode>###0.00</c:formatCode>
                <c:ptCount val="3"/>
                <c:pt idx="0" formatCode="###0.0">
                  <c:v>3.4246575342465753</c:v>
                </c:pt>
                <c:pt idx="1">
                  <c:v>2.2058823529411766</c:v>
                </c:pt>
                <c:pt idx="2">
                  <c:v>6.4102564102564097</c:v>
                </c:pt>
              </c:numCache>
            </c:numRef>
          </c:val>
        </c:ser>
        <c:ser>
          <c:idx val="3"/>
          <c:order val="3"/>
          <c:tx>
            <c:v>Tyskland</c:v>
          </c:tx>
          <c:invertIfNegative val="0"/>
          <c:cat>
            <c:numRef>
              <c:f>('Figur 28'!$P$4,'Figur 28'!$I$4,'Figur 28'!$A$4)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28'!$R$8,'Figur 28'!$K$8,'Figur 28'!$C$8)</c:f>
              <c:numCache>
                <c:formatCode>###0.00</c:formatCode>
                <c:ptCount val="3"/>
                <c:pt idx="0" formatCode="###0.0">
                  <c:v>6.1643835616438354</c:v>
                </c:pt>
                <c:pt idx="1">
                  <c:v>7.3529411764705888</c:v>
                </c:pt>
                <c:pt idx="2">
                  <c:v>11.538461538461538</c:v>
                </c:pt>
              </c:numCache>
            </c:numRef>
          </c:val>
        </c:ser>
        <c:ser>
          <c:idx val="4"/>
          <c:order val="4"/>
          <c:tx>
            <c:v>Holland</c:v>
          </c:tx>
          <c:invertIfNegative val="0"/>
          <c:cat>
            <c:numRef>
              <c:f>('Figur 28'!$P$4,'Figur 28'!$I$4,'Figur 28'!$A$4)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28'!$R$9,'Figur 28'!$K$9,'Figur 28'!$C$9)</c:f>
              <c:numCache>
                <c:formatCode>###0.00</c:formatCode>
                <c:ptCount val="3"/>
                <c:pt idx="0" formatCode="###0.0">
                  <c:v>4.7945205479452051</c:v>
                </c:pt>
                <c:pt idx="1">
                  <c:v>2.9411764705882351</c:v>
                </c:pt>
                <c:pt idx="2">
                  <c:v>2.5641025641025639</c:v>
                </c:pt>
              </c:numCache>
            </c:numRef>
          </c:val>
        </c:ser>
        <c:ser>
          <c:idx val="5"/>
          <c:order val="5"/>
          <c:tx>
            <c:v>Norge</c:v>
          </c:tx>
          <c:invertIfNegative val="0"/>
          <c:cat>
            <c:numRef>
              <c:f>('Figur 28'!$P$4,'Figur 28'!$I$4,'Figur 28'!$A$4)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28'!$R$10,'Figur 28'!$K$10,'Figur 28'!$C$10)</c:f>
              <c:numCache>
                <c:formatCode>###0.00</c:formatCode>
                <c:ptCount val="3"/>
                <c:pt idx="0" formatCode="###0.0">
                  <c:v>11.643835616438356</c:v>
                </c:pt>
                <c:pt idx="1">
                  <c:v>5.8823529411764701</c:v>
                </c:pt>
                <c:pt idx="2">
                  <c:v>10.897435897435898</c:v>
                </c:pt>
              </c:numCache>
            </c:numRef>
          </c:val>
        </c:ser>
        <c:ser>
          <c:idx val="6"/>
          <c:order val="6"/>
          <c:tx>
            <c:v>Sverige</c:v>
          </c:tx>
          <c:invertIfNegative val="0"/>
          <c:cat>
            <c:numRef>
              <c:f>('Figur 28'!$P$4,'Figur 28'!$I$4,'Figur 28'!$A$4)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28'!$R$11,'Figur 28'!$K$11,'Figur 28'!$C$11)</c:f>
              <c:numCache>
                <c:formatCode>###0.00</c:formatCode>
                <c:ptCount val="3"/>
                <c:pt idx="0" formatCode="###0.0">
                  <c:v>2.054794520547945</c:v>
                </c:pt>
                <c:pt idx="1">
                  <c:v>1.4705882352941175</c:v>
                </c:pt>
                <c:pt idx="2">
                  <c:v>1.9230769230769231</c:v>
                </c:pt>
              </c:numCache>
            </c:numRef>
          </c:val>
        </c:ser>
        <c:ser>
          <c:idx val="7"/>
          <c:order val="7"/>
          <c:tx>
            <c:v>Finland</c:v>
          </c:tx>
          <c:invertIfNegative val="0"/>
          <c:cat>
            <c:numRef>
              <c:f>('Figur 28'!$P$4,'Figur 28'!$I$4,'Figur 28'!$A$4)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28'!$R$12,'Figur 28'!$K$12,'Figur 28'!$C$12)</c:f>
              <c:numCache>
                <c:formatCode>###0.00</c:formatCode>
                <c:ptCount val="3"/>
                <c:pt idx="0" formatCode="####.0">
                  <c:v>0.68493150684931503</c:v>
                </c:pt>
                <c:pt idx="1">
                  <c:v>0.73529411764705876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208320"/>
        <c:axId val="109209856"/>
      </c:barChart>
      <c:catAx>
        <c:axId val="10920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209856"/>
        <c:crosses val="autoZero"/>
        <c:auto val="1"/>
        <c:lblAlgn val="ctr"/>
        <c:lblOffset val="100"/>
        <c:noMultiLvlLbl val="0"/>
      </c:catAx>
      <c:valAx>
        <c:axId val="109209856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9208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29-33'!$A$28:$A$31</c:f>
              <c:strCache>
                <c:ptCount val="4"/>
                <c:pt idx="0">
                  <c:v>Den valgte model er hensigtsmæssig til at sikre en fokusering af dansk udenrigspolitik</c:v>
                </c:pt>
                <c:pt idx="1">
                  <c:v>Granskningen vil føre til en væsentlig ændring fsva. organiseringen af dansk udenrigspolitik</c:v>
                </c:pt>
                <c:pt idx="2">
                  <c:v>Granskningen vil føre til en væsentlig ændring fsva. indholdet af dansk udenrigspolitik</c:v>
                </c:pt>
                <c:pt idx="3">
                  <c:v>Granskningen vil føre til en styrkelse af sikkerhedspolitikkens rolle i udenrigspolitikken</c:v>
                </c:pt>
              </c:strCache>
            </c:strRef>
          </c:cat>
          <c:val>
            <c:numRef>
              <c:f>'Figur 29-33'!$C$7:$F$7</c:f>
              <c:numCache>
                <c:formatCode>###0.00</c:formatCode>
                <c:ptCount val="4"/>
                <c:pt idx="0">
                  <c:v>2.9183673469387754</c:v>
                </c:pt>
                <c:pt idx="1">
                  <c:v>2.6853146853146854</c:v>
                </c:pt>
                <c:pt idx="2">
                  <c:v>2.683098591549296</c:v>
                </c:pt>
                <c:pt idx="3">
                  <c:v>3.1223021582733814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341312"/>
        <c:axId val="109343104"/>
      </c:barChart>
      <c:catAx>
        <c:axId val="109341312"/>
        <c:scaling>
          <c:orientation val="maxMin"/>
        </c:scaling>
        <c:delete val="0"/>
        <c:axPos val="l"/>
        <c:majorTickMark val="out"/>
        <c:minorTickMark val="none"/>
        <c:tickLblPos val="nextTo"/>
        <c:crossAx val="109343104"/>
        <c:crosses val="autoZero"/>
        <c:auto val="1"/>
        <c:lblAlgn val="ctr"/>
        <c:lblOffset val="100"/>
        <c:noMultiLvlLbl val="0"/>
      </c:catAx>
      <c:valAx>
        <c:axId val="109343104"/>
        <c:scaling>
          <c:orientation val="minMax"/>
          <c:max val="5"/>
          <c:min val="1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Meget uenig	</a:t>
                </a:r>
                <a:r>
                  <a:rPr lang="da-DK" baseline="0"/>
                  <a:t>   		</a:t>
                </a:r>
                <a:r>
                  <a:rPr lang="da-DK"/>
                  <a:t>		           Meget</a:t>
                </a:r>
                <a:r>
                  <a:rPr lang="da-DK" baseline="0"/>
                  <a:t> enig</a:t>
                </a:r>
                <a:endParaRPr lang="da-DK"/>
              </a:p>
            </c:rich>
          </c:tx>
          <c:layout>
            <c:manualLayout>
              <c:xMode val="edge"/>
              <c:yMode val="edge"/>
              <c:x val="0.37278725042856525"/>
              <c:y val="3.2421479229989891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0934131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29-33'!$A$48:$A$50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29-33'!$C$48:$C$50</c:f>
              <c:numCache>
                <c:formatCode>0</c:formatCode>
                <c:ptCount val="3"/>
                <c:pt idx="0">
                  <c:v>37.414965986394563</c:v>
                </c:pt>
                <c:pt idx="1">
                  <c:v>23.129251700680271</c:v>
                </c:pt>
                <c:pt idx="2">
                  <c:v>39.455782312925166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29-33'!$A$48:$A$50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29-33'!$C$68:$C$70</c:f>
              <c:numCache>
                <c:formatCode>0</c:formatCode>
                <c:ptCount val="3"/>
                <c:pt idx="0">
                  <c:v>18.88111888111888</c:v>
                </c:pt>
                <c:pt idx="1">
                  <c:v>38.461538461538467</c:v>
                </c:pt>
                <c:pt idx="2">
                  <c:v>42.657342657342653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29-33'!$A$48:$A$50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29-33'!$C$89:$C$91</c:f>
              <c:numCache>
                <c:formatCode>0</c:formatCode>
                <c:ptCount val="3"/>
                <c:pt idx="0">
                  <c:v>21.12676056338028</c:v>
                </c:pt>
                <c:pt idx="1">
                  <c:v>37.323943661971832</c:v>
                </c:pt>
                <c:pt idx="2">
                  <c:v>41.549295774647888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29-33'!$A$48:$A$50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29-33'!$C$109:$C$111</c:f>
              <c:numCache>
                <c:formatCode>0</c:formatCode>
                <c:ptCount val="3"/>
                <c:pt idx="0">
                  <c:v>39.568345323741006</c:v>
                </c:pt>
                <c:pt idx="1">
                  <c:v>34.532374100719423</c:v>
                </c:pt>
                <c:pt idx="2">
                  <c:v>25.899280575539567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34-38'!$A$16:$A$18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34-38'!$C$16:$C$18</c:f>
              <c:numCache>
                <c:formatCode>0</c:formatCode>
                <c:ptCount val="3"/>
                <c:pt idx="0">
                  <c:v>39.61038961038961</c:v>
                </c:pt>
                <c:pt idx="1">
                  <c:v>23.376623376623375</c:v>
                </c:pt>
                <c:pt idx="2">
                  <c:v>37.012987012987011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18-24'!$S$51,'Figur 18-24'!$K$51,'Figur 18-24'!$C$51)</c:f>
              <c:numCache>
                <c:formatCode>0</c:formatCode>
                <c:ptCount val="3"/>
                <c:pt idx="0">
                  <c:v>91.095890410958901</c:v>
                </c:pt>
                <c:pt idx="1">
                  <c:v>97.037037037037038</c:v>
                </c:pt>
                <c:pt idx="2">
                  <c:v>94.805194805194802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18-24'!$S$52,'Figur 18-24'!$K$52,'Figur 18-24'!$C$52)</c:f>
              <c:numCache>
                <c:formatCode>0</c:formatCode>
                <c:ptCount val="3"/>
                <c:pt idx="0">
                  <c:v>3.4246575342465753</c:v>
                </c:pt>
                <c:pt idx="1">
                  <c:v>1.4814814814814816</c:v>
                </c:pt>
                <c:pt idx="2">
                  <c:v>3.8961038961038961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18-24'!$S$53,'Figur 18-24'!$K$53,'Figur 18-24'!$C$53)</c:f>
              <c:numCache>
                <c:formatCode>0</c:formatCode>
                <c:ptCount val="3"/>
                <c:pt idx="0">
                  <c:v>5.4794520547945202</c:v>
                </c:pt>
                <c:pt idx="1">
                  <c:v>1.4814814814814816</c:v>
                </c:pt>
                <c:pt idx="2">
                  <c:v>1.2987012987012987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841792"/>
        <c:axId val="107847680"/>
      </c:barChart>
      <c:catAx>
        <c:axId val="10784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847680"/>
        <c:crosses val="autoZero"/>
        <c:auto val="1"/>
        <c:lblAlgn val="ctr"/>
        <c:lblOffset val="100"/>
        <c:noMultiLvlLbl val="0"/>
      </c:catAx>
      <c:valAx>
        <c:axId val="10784768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78417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34-38'!$A$36:$A$38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34-38'!$C$36:$C$38</c:f>
              <c:numCache>
                <c:formatCode>0</c:formatCode>
                <c:ptCount val="3"/>
                <c:pt idx="0">
                  <c:v>91.612903225806448</c:v>
                </c:pt>
                <c:pt idx="1">
                  <c:v>3.225806451612903</c:v>
                </c:pt>
                <c:pt idx="2">
                  <c:v>5.161290322580645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34-38'!$A$36:$A$38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34-38'!$C$56:$C$58</c:f>
              <c:numCache>
                <c:formatCode>0</c:formatCode>
                <c:ptCount val="3"/>
                <c:pt idx="0">
                  <c:v>34.838709677419352</c:v>
                </c:pt>
                <c:pt idx="1">
                  <c:v>36.129032258064512</c:v>
                </c:pt>
                <c:pt idx="2">
                  <c:v>29.032258064516132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34-38'!$A$36:$A$38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34-38'!$C$77:$C$79</c:f>
              <c:numCache>
                <c:formatCode>0</c:formatCode>
                <c:ptCount val="3"/>
                <c:pt idx="0">
                  <c:v>58.064516129032263</c:v>
                </c:pt>
                <c:pt idx="1">
                  <c:v>15.483870967741936</c:v>
                </c:pt>
                <c:pt idx="2">
                  <c:v>26.451612903225808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34-38'!$A$36:$A$38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34-38'!$C$97:$C$99</c:f>
              <c:numCache>
                <c:formatCode>0</c:formatCode>
                <c:ptCount val="3"/>
                <c:pt idx="0">
                  <c:v>59.354838709677416</c:v>
                </c:pt>
                <c:pt idx="1">
                  <c:v>29.032258064516132</c:v>
                </c:pt>
                <c:pt idx="2">
                  <c:v>11.612903225806452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39-44'!$K$17,'Figur 39-44'!$C$17)</c:f>
              <c:numCache>
                <c:formatCode>0</c:formatCode>
                <c:ptCount val="2"/>
                <c:pt idx="0">
                  <c:v>88.970588235294116</c:v>
                </c:pt>
                <c:pt idx="1">
                  <c:v>79.487179487179489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39-44'!$K$18,'Figur 39-44'!$C$18)</c:f>
              <c:numCache>
                <c:formatCode>0</c:formatCode>
                <c:ptCount val="2"/>
                <c:pt idx="0">
                  <c:v>5.7692307692307692</c:v>
                </c:pt>
                <c:pt idx="1">
                  <c:v>12.179487179487179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39-44'!$K$19,'Figur 39-44'!$C$19)</c:f>
              <c:numCache>
                <c:formatCode>0</c:formatCode>
                <c:ptCount val="2"/>
                <c:pt idx="0">
                  <c:v>3.8461538461538463</c:v>
                </c:pt>
                <c:pt idx="1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467584"/>
        <c:axId val="118469376"/>
      </c:barChart>
      <c:catAx>
        <c:axId val="11846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469376"/>
        <c:crosses val="autoZero"/>
        <c:auto val="1"/>
        <c:lblAlgn val="ctr"/>
        <c:lblOffset val="100"/>
        <c:noMultiLvlLbl val="0"/>
      </c:catAx>
      <c:valAx>
        <c:axId val="118469376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8467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39-44'!$K$38,'Figur 39-44'!$C$38)</c:f>
              <c:numCache>
                <c:formatCode>0</c:formatCode>
                <c:ptCount val="2"/>
                <c:pt idx="0">
                  <c:v>15.789473684210526</c:v>
                </c:pt>
                <c:pt idx="1">
                  <c:v>25.324675324675322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39-44'!$K$39,'Figur 39-44'!$C$39)</c:f>
              <c:numCache>
                <c:formatCode>0</c:formatCode>
                <c:ptCount val="2"/>
                <c:pt idx="0">
                  <c:v>19.548872180451127</c:v>
                </c:pt>
                <c:pt idx="1">
                  <c:v>32.467532467532465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39-44'!$K$40,'Figur 39-44'!$C$40)</c:f>
              <c:numCache>
                <c:formatCode>0</c:formatCode>
                <c:ptCount val="2"/>
                <c:pt idx="0">
                  <c:v>64.661654135338338</c:v>
                </c:pt>
                <c:pt idx="1">
                  <c:v>42.207792207792203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581120"/>
        <c:axId val="118582656"/>
      </c:barChart>
      <c:catAx>
        <c:axId val="1185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582656"/>
        <c:crosses val="autoZero"/>
        <c:auto val="1"/>
        <c:lblAlgn val="ctr"/>
        <c:lblOffset val="100"/>
        <c:noMultiLvlLbl val="0"/>
      </c:catAx>
      <c:valAx>
        <c:axId val="118582656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8581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39-44'!$K$58,'Figur 39-44'!$C$58)</c:f>
              <c:numCache>
                <c:formatCode>0</c:formatCode>
                <c:ptCount val="2"/>
                <c:pt idx="0">
                  <c:v>69.85294117647058</c:v>
                </c:pt>
                <c:pt idx="1">
                  <c:v>66.025641025641022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39-44'!$K$59,'Figur 39-44'!$C$59)</c:f>
              <c:numCache>
                <c:formatCode>0</c:formatCode>
                <c:ptCount val="2"/>
                <c:pt idx="0">
                  <c:v>14.705882352941178</c:v>
                </c:pt>
                <c:pt idx="1">
                  <c:v>16.025641025641026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39-44'!$K$60,'Figur 39-44'!$C$60)</c:f>
              <c:numCache>
                <c:formatCode>0</c:formatCode>
                <c:ptCount val="2"/>
                <c:pt idx="0">
                  <c:v>15.441176470588236</c:v>
                </c:pt>
                <c:pt idx="1">
                  <c:v>17.948717948717949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625024"/>
        <c:axId val="118626560"/>
      </c:barChart>
      <c:catAx>
        <c:axId val="11862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626560"/>
        <c:crosses val="autoZero"/>
        <c:auto val="1"/>
        <c:lblAlgn val="ctr"/>
        <c:lblOffset val="100"/>
        <c:noMultiLvlLbl val="0"/>
      </c:catAx>
      <c:valAx>
        <c:axId val="11862656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86250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39-44'!$K$78,'Figur 39-44'!$C$78)</c:f>
              <c:numCache>
                <c:formatCode>0</c:formatCode>
                <c:ptCount val="2"/>
                <c:pt idx="0">
                  <c:v>46.616541353383454</c:v>
                </c:pt>
                <c:pt idx="1">
                  <c:v>35.76158940397351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39-44'!$K$79,'Figur 39-44'!$C$79)</c:f>
              <c:numCache>
                <c:formatCode>0</c:formatCode>
                <c:ptCount val="2"/>
                <c:pt idx="0">
                  <c:v>21.052631578947366</c:v>
                </c:pt>
                <c:pt idx="1">
                  <c:v>21.192052980132452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39-44'!$K$80,'Figur 39-44'!$C$80)</c:f>
              <c:numCache>
                <c:formatCode>0</c:formatCode>
                <c:ptCount val="2"/>
                <c:pt idx="0">
                  <c:v>32.330827067669169</c:v>
                </c:pt>
                <c:pt idx="1">
                  <c:v>43.046357615894038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635904"/>
        <c:axId val="118641792"/>
      </c:barChart>
      <c:catAx>
        <c:axId val="11863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641792"/>
        <c:crosses val="autoZero"/>
        <c:auto val="1"/>
        <c:lblAlgn val="ctr"/>
        <c:lblOffset val="100"/>
        <c:noMultiLvlLbl val="0"/>
      </c:catAx>
      <c:valAx>
        <c:axId val="118641792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86359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39-44'!$K$98,'Figur 39-44'!$C$98)</c:f>
              <c:numCache>
                <c:formatCode>0</c:formatCode>
                <c:ptCount val="2"/>
                <c:pt idx="0">
                  <c:v>54.887218045112782</c:v>
                </c:pt>
                <c:pt idx="1">
                  <c:v>54.487179487179482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39-44'!$K$99,'Figur 39-44'!$C$99)</c:f>
              <c:numCache>
                <c:formatCode>0</c:formatCode>
                <c:ptCount val="2"/>
                <c:pt idx="0">
                  <c:v>15.789473684210526</c:v>
                </c:pt>
                <c:pt idx="1">
                  <c:v>15.384615384615385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39-44'!$K$100,'Figur 39-44'!$C$100)</c:f>
              <c:numCache>
                <c:formatCode>0</c:formatCode>
                <c:ptCount val="2"/>
                <c:pt idx="0">
                  <c:v>29.323308270676691</c:v>
                </c:pt>
                <c:pt idx="1">
                  <c:v>30.128205128205128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671616"/>
        <c:axId val="118673408"/>
      </c:barChart>
      <c:catAx>
        <c:axId val="11867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673408"/>
        <c:crosses val="autoZero"/>
        <c:auto val="1"/>
        <c:lblAlgn val="ctr"/>
        <c:lblOffset val="100"/>
        <c:noMultiLvlLbl val="0"/>
      </c:catAx>
      <c:valAx>
        <c:axId val="118673408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86716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39-44'!$K$118,'Figur 39-44'!$C$118)</c:f>
              <c:numCache>
                <c:formatCode>0</c:formatCode>
                <c:ptCount val="2"/>
                <c:pt idx="0">
                  <c:v>72.180451127819538</c:v>
                </c:pt>
                <c:pt idx="1">
                  <c:v>69.536423841059602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39-44'!$K$119,'Figur 39-44'!$C$119)</c:f>
              <c:numCache>
                <c:formatCode>0</c:formatCode>
                <c:ptCount val="2"/>
                <c:pt idx="0">
                  <c:v>17.293233082706767</c:v>
                </c:pt>
                <c:pt idx="1">
                  <c:v>13.245033112582782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39-44'!$I$16,'Figur 39-44'!$A$16)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39-44'!$K$120,'Figur 39-44'!$C$120)</c:f>
              <c:numCache>
                <c:formatCode>0</c:formatCode>
                <c:ptCount val="2"/>
                <c:pt idx="0">
                  <c:v>10.526315789473683</c:v>
                </c:pt>
                <c:pt idx="1">
                  <c:v>17.218543046357617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344192"/>
        <c:axId val="124345728"/>
      </c:barChart>
      <c:catAx>
        <c:axId val="12434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345728"/>
        <c:crosses val="autoZero"/>
        <c:auto val="1"/>
        <c:lblAlgn val="ctr"/>
        <c:lblOffset val="100"/>
        <c:noMultiLvlLbl val="0"/>
      </c:catAx>
      <c:valAx>
        <c:axId val="124345728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4344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18-24'!$S$71,'Figur 18-24'!$K$71,'Figur 18-24'!$C$71)</c:f>
              <c:numCache>
                <c:formatCode>0</c:formatCode>
                <c:ptCount val="3"/>
                <c:pt idx="0">
                  <c:v>58.219178082191782</c:v>
                </c:pt>
                <c:pt idx="1">
                  <c:v>85.925925925925924</c:v>
                </c:pt>
                <c:pt idx="2">
                  <c:v>67.741935483870961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18-24'!$S$72,'Figur 18-24'!$K$72,'Figur 18-24'!$C$72)</c:f>
              <c:numCache>
                <c:formatCode>0</c:formatCode>
                <c:ptCount val="3"/>
                <c:pt idx="0">
                  <c:v>24.657534246575342</c:v>
                </c:pt>
                <c:pt idx="1">
                  <c:v>11.851851851851853</c:v>
                </c:pt>
                <c:pt idx="2">
                  <c:v>21.29032258064516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18-24'!$S$73,'Figur 18-24'!$K$73,'Figur 18-24'!$C$73)</c:f>
              <c:numCache>
                <c:formatCode>0</c:formatCode>
                <c:ptCount val="3"/>
                <c:pt idx="0">
                  <c:v>17.123287671232877</c:v>
                </c:pt>
                <c:pt idx="1">
                  <c:v>2.2222222222222223</c:v>
                </c:pt>
                <c:pt idx="2">
                  <c:v>10.967741935483872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092864"/>
        <c:axId val="111094400"/>
      </c:barChart>
      <c:catAx>
        <c:axId val="11109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094400"/>
        <c:crosses val="autoZero"/>
        <c:auto val="1"/>
        <c:lblAlgn val="ctr"/>
        <c:lblOffset val="100"/>
        <c:noMultiLvlLbl val="0"/>
      </c:catAx>
      <c:valAx>
        <c:axId val="11109440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10928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45-50'!$Q$16,'Figur 45-50'!$I$16,'Figur 45-50'!$A$16)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45-50'!$S$17,'Figur 45-50'!$K$17,'Figur 45-50'!$C$17)</c:f>
              <c:numCache>
                <c:formatCode>0</c:formatCode>
                <c:ptCount val="3"/>
                <c:pt idx="0">
                  <c:v>88.965517241379317</c:v>
                </c:pt>
                <c:pt idx="1">
                  <c:v>75</c:v>
                </c:pt>
                <c:pt idx="2">
                  <c:v>80.128205128205138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45-50'!$Q$16,'Figur 45-50'!$I$16,'Figur 45-50'!$A$16)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45-50'!$S$18,'Figur 45-50'!$K$18,'Figur 45-50'!$C$18)</c:f>
              <c:numCache>
                <c:formatCode>0</c:formatCode>
                <c:ptCount val="3"/>
                <c:pt idx="0">
                  <c:v>8.2758620689655178</c:v>
                </c:pt>
                <c:pt idx="1">
                  <c:v>19.117647058823529</c:v>
                </c:pt>
                <c:pt idx="2">
                  <c:v>13.461538461538462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45-50'!$Q$16,'Figur 45-50'!$I$16,'Figur 45-50'!$A$16)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45-50'!$S$19,'Figur 45-50'!$K$19,'Figur 45-50'!$C$19)</c:f>
              <c:numCache>
                <c:formatCode>0</c:formatCode>
                <c:ptCount val="3"/>
                <c:pt idx="0">
                  <c:v>2.7586206896551726</c:v>
                </c:pt>
                <c:pt idx="1">
                  <c:v>5.8823529411764701</c:v>
                </c:pt>
                <c:pt idx="2">
                  <c:v>6.4102564102564097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015744"/>
        <c:axId val="124017280"/>
      </c:barChart>
      <c:catAx>
        <c:axId val="12401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017280"/>
        <c:crosses val="autoZero"/>
        <c:auto val="1"/>
        <c:lblAlgn val="ctr"/>
        <c:lblOffset val="100"/>
        <c:noMultiLvlLbl val="0"/>
      </c:catAx>
      <c:valAx>
        <c:axId val="12401728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40157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45-50'!$I$35,'Figur 45-50'!$A$35)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45-50'!$K$36,'Figur 45-50'!$C$36)</c:f>
              <c:numCache>
                <c:formatCode>0</c:formatCode>
                <c:ptCount val="2"/>
                <c:pt idx="0">
                  <c:v>37.404580152671755</c:v>
                </c:pt>
                <c:pt idx="1">
                  <c:v>29.870129870129869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45-50'!$I$35,'Figur 45-50'!$A$35)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45-50'!$K$37,'Figur 45-50'!$C$37)</c:f>
              <c:numCache>
                <c:formatCode>0</c:formatCode>
                <c:ptCount val="2"/>
                <c:pt idx="0">
                  <c:v>34.351145038167942</c:v>
                </c:pt>
                <c:pt idx="1">
                  <c:v>26.623376623376622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45-50'!$I$35,'Figur 45-50'!$A$35)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45-50'!$K$38,'Figur 45-50'!$C$38)</c:f>
              <c:numCache>
                <c:formatCode>0</c:formatCode>
                <c:ptCount val="2"/>
                <c:pt idx="0">
                  <c:v>28.244274809160309</c:v>
                </c:pt>
                <c:pt idx="1">
                  <c:v>43.506493506493506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043264"/>
        <c:axId val="124044800"/>
      </c:barChart>
      <c:catAx>
        <c:axId val="12404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044800"/>
        <c:crosses val="autoZero"/>
        <c:auto val="1"/>
        <c:lblAlgn val="ctr"/>
        <c:lblOffset val="100"/>
        <c:noMultiLvlLbl val="0"/>
      </c:catAx>
      <c:valAx>
        <c:axId val="12404480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40432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45-50'!$Q$75,'Figur 45-50'!$I$75,'Figur 45-50'!$A$75)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45-50'!$S$76,'Figur 45-50'!$K$76,'Figur 45-50'!$C$76)</c:f>
              <c:numCache>
                <c:formatCode>0</c:formatCode>
                <c:ptCount val="3"/>
                <c:pt idx="0">
                  <c:v>12.592592592592592</c:v>
                </c:pt>
                <c:pt idx="1">
                  <c:v>3.007518796992481</c:v>
                </c:pt>
                <c:pt idx="2">
                  <c:v>1.9867549668874174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45-50'!$Q$75,'Figur 45-50'!$I$75,'Figur 45-50'!$A$75)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45-50'!$S$77,'Figur 45-50'!$K$77,'Figur 45-50'!$C$77)</c:f>
              <c:numCache>
                <c:formatCode>0</c:formatCode>
                <c:ptCount val="3"/>
                <c:pt idx="0">
                  <c:v>22.962962962962962</c:v>
                </c:pt>
                <c:pt idx="1">
                  <c:v>9.7744360902255636</c:v>
                </c:pt>
                <c:pt idx="2">
                  <c:v>7.2847682119205297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45-50'!$Q$75,'Figur 45-50'!$I$75,'Figur 45-50'!$A$75)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45-50'!$S$78,'Figur 45-50'!$K$78,'Figur 45-50'!$C$78)</c:f>
              <c:numCache>
                <c:formatCode>0</c:formatCode>
                <c:ptCount val="3"/>
                <c:pt idx="0">
                  <c:v>64.444444444444443</c:v>
                </c:pt>
                <c:pt idx="1">
                  <c:v>87.218045112781951</c:v>
                </c:pt>
                <c:pt idx="2">
                  <c:v>90.728476821192046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136064"/>
        <c:axId val="124146048"/>
      </c:barChart>
      <c:catAx>
        <c:axId val="1241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146048"/>
        <c:crosses val="autoZero"/>
        <c:auto val="1"/>
        <c:lblAlgn val="ctr"/>
        <c:lblOffset val="100"/>
        <c:noMultiLvlLbl val="0"/>
      </c:catAx>
      <c:valAx>
        <c:axId val="124146048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41360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45-50'!$Q$94,'Figur 45-50'!$I$94,'Figur 45-50'!$A$94)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45-50'!$S$95,'Figur 45-50'!$K$95,'Figur 45-50'!$C$95)</c:f>
              <c:numCache>
                <c:formatCode>0</c:formatCode>
                <c:ptCount val="3"/>
                <c:pt idx="0">
                  <c:v>44.852941176470587</c:v>
                </c:pt>
                <c:pt idx="1">
                  <c:v>18.796992481203006</c:v>
                </c:pt>
                <c:pt idx="2">
                  <c:v>17.449664429530202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45-50'!$Q$94,'Figur 45-50'!$I$94,'Figur 45-50'!$A$94)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45-50'!$S$96,'Figur 45-50'!$K$96,'Figur 45-50'!$C$96)</c:f>
              <c:numCache>
                <c:formatCode>0</c:formatCode>
                <c:ptCount val="3"/>
                <c:pt idx="0">
                  <c:v>20.588235294117645</c:v>
                </c:pt>
                <c:pt idx="1">
                  <c:v>9.7744360902255636</c:v>
                </c:pt>
                <c:pt idx="2">
                  <c:v>12.080536912751679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45-50'!$Q$94,'Figur 45-50'!$I$94,'Figur 45-50'!$A$94)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45-50'!$S$97,'Figur 45-50'!$K$97,'Figur 45-50'!$C$97)</c:f>
              <c:numCache>
                <c:formatCode>0</c:formatCode>
                <c:ptCount val="3"/>
                <c:pt idx="0">
                  <c:v>34.558823529411761</c:v>
                </c:pt>
                <c:pt idx="1">
                  <c:v>71.428571428571431</c:v>
                </c:pt>
                <c:pt idx="2">
                  <c:v>70.469798657718115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175872"/>
        <c:axId val="124177408"/>
      </c:barChart>
      <c:catAx>
        <c:axId val="12417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177408"/>
        <c:crosses val="autoZero"/>
        <c:auto val="1"/>
        <c:lblAlgn val="ctr"/>
        <c:lblOffset val="100"/>
        <c:noMultiLvlLbl val="0"/>
      </c:catAx>
      <c:valAx>
        <c:axId val="124177408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4175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45-50'!$Q$114,'Figur 45-50'!$I$114,'Figur 45-50'!$A$114)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45-50'!$S$115,'Figur 45-50'!$K$115,'Figur 45-50'!$C$115)</c:f>
              <c:numCache>
                <c:formatCode>0</c:formatCode>
                <c:ptCount val="3"/>
                <c:pt idx="0">
                  <c:v>43.18181818181818</c:v>
                </c:pt>
                <c:pt idx="1">
                  <c:v>72.093023255813947</c:v>
                </c:pt>
                <c:pt idx="2">
                  <c:v>70.945945945945937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45-50'!$Q$114,'Figur 45-50'!$I$114,'Figur 45-50'!$A$114)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45-50'!$S$116,'Figur 45-50'!$K$116,'Figur 45-50'!$C$116)</c:f>
              <c:numCache>
                <c:formatCode>0</c:formatCode>
                <c:ptCount val="3"/>
                <c:pt idx="0">
                  <c:v>21.212121212121211</c:v>
                </c:pt>
                <c:pt idx="1">
                  <c:v>8.5271317829457356</c:v>
                </c:pt>
                <c:pt idx="2">
                  <c:v>14.189189189189189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45-50'!$Q$114,'Figur 45-50'!$I$114,'Figur 45-50'!$A$114)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45-50'!$S$117,'Figur 45-50'!$K$117,'Figur 45-50'!$C$117)</c:f>
              <c:numCache>
                <c:formatCode>0</c:formatCode>
                <c:ptCount val="3"/>
                <c:pt idx="0">
                  <c:v>35.606060606060609</c:v>
                </c:pt>
                <c:pt idx="1">
                  <c:v>19.379844961240313</c:v>
                </c:pt>
                <c:pt idx="2">
                  <c:v>14.864864864864865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211584"/>
        <c:axId val="124213120"/>
      </c:barChart>
      <c:catAx>
        <c:axId val="1242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213120"/>
        <c:crosses val="autoZero"/>
        <c:auto val="1"/>
        <c:lblAlgn val="ctr"/>
        <c:lblOffset val="100"/>
        <c:noMultiLvlLbl val="0"/>
      </c:catAx>
      <c:valAx>
        <c:axId val="12421312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4211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45-50'!$A$56:$A$58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45-50'!$C$56:$C$58</c:f>
              <c:numCache>
                <c:formatCode>0</c:formatCode>
                <c:ptCount val="3"/>
                <c:pt idx="0">
                  <c:v>47.651006711409394</c:v>
                </c:pt>
                <c:pt idx="1">
                  <c:v>27.516778523489933</c:v>
                </c:pt>
                <c:pt idx="2">
                  <c:v>24.832214765100673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51-53'!$A$17:$A$19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51-53'!$C$17:$C$19</c:f>
              <c:numCache>
                <c:formatCode>0</c:formatCode>
                <c:ptCount val="3"/>
                <c:pt idx="0">
                  <c:v>83.333333333333343</c:v>
                </c:pt>
                <c:pt idx="1">
                  <c:v>3.8461538461538463</c:v>
                </c:pt>
                <c:pt idx="2">
                  <c:v>12.820512820512819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51-53'!$A$37:$A$39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51-53'!$C$37:$C$39</c:f>
              <c:numCache>
                <c:formatCode>0</c:formatCode>
                <c:ptCount val="3"/>
                <c:pt idx="0">
                  <c:v>87.741935483870975</c:v>
                </c:pt>
                <c:pt idx="1">
                  <c:v>7.096774193548387</c:v>
                </c:pt>
                <c:pt idx="2">
                  <c:v>5.161290322580645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51-53'!$A$37:$A$39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51-53'!$C$56:$C$58</c:f>
              <c:numCache>
                <c:formatCode>0</c:formatCode>
                <c:ptCount val="3"/>
                <c:pt idx="0">
                  <c:v>78.84615384615384</c:v>
                </c:pt>
                <c:pt idx="1">
                  <c:v>10.256410256410255</c:v>
                </c:pt>
                <c:pt idx="2">
                  <c:v>10.897435897435898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51-53'!$A$37:$A$39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51-53'!$C$76:$C$78</c:f>
              <c:numCache>
                <c:formatCode>0</c:formatCode>
                <c:ptCount val="3"/>
                <c:pt idx="0">
                  <c:v>94.871794871794862</c:v>
                </c:pt>
                <c:pt idx="1">
                  <c:v>3.8461538461538463</c:v>
                </c:pt>
                <c:pt idx="2">
                  <c:v>1.2820512820512819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18-24'!$S$111,'Figur 18-24'!$K$111,'Figur 18-24'!$C$111)</c:f>
              <c:numCache>
                <c:formatCode>0</c:formatCode>
                <c:ptCount val="3"/>
                <c:pt idx="0">
                  <c:v>68.666666666666671</c:v>
                </c:pt>
                <c:pt idx="1">
                  <c:v>76.470588235294116</c:v>
                </c:pt>
                <c:pt idx="2">
                  <c:v>76.774193548387089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18-24'!$S$112,'Figur 18-24'!$K$112,'Figur 18-24'!$C$112)</c:f>
              <c:numCache>
                <c:formatCode>0</c:formatCode>
                <c:ptCount val="3"/>
                <c:pt idx="0">
                  <c:v>14.000000000000002</c:v>
                </c:pt>
                <c:pt idx="1">
                  <c:v>13.23529411764706</c:v>
                </c:pt>
                <c:pt idx="2">
                  <c:v>7.741935483870968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18-24'!$S$113,'Figur 18-24'!$K$113,'Figur 18-24'!$C$113)</c:f>
              <c:numCache>
                <c:formatCode>0</c:formatCode>
                <c:ptCount val="3"/>
                <c:pt idx="0">
                  <c:v>17.333333333333336</c:v>
                </c:pt>
                <c:pt idx="1">
                  <c:v>10.294117647058822</c:v>
                </c:pt>
                <c:pt idx="2">
                  <c:v>15.483870967741936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136768"/>
        <c:axId val="111138304"/>
      </c:barChart>
      <c:catAx>
        <c:axId val="11113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138304"/>
        <c:crosses val="autoZero"/>
        <c:auto val="1"/>
        <c:lblAlgn val="ctr"/>
        <c:lblOffset val="100"/>
        <c:noMultiLvlLbl val="0"/>
      </c:catAx>
      <c:valAx>
        <c:axId val="111138304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11367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51-53'!$A$37:$A$39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51-53'!$C$95:$C$97</c:f>
              <c:numCache>
                <c:formatCode>0</c:formatCode>
                <c:ptCount val="3"/>
                <c:pt idx="0">
                  <c:v>27.564102564102566</c:v>
                </c:pt>
                <c:pt idx="1">
                  <c:v>26.282051282051285</c:v>
                </c:pt>
                <c:pt idx="2">
                  <c:v>46.153846153846153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51-53'!$A$37:$A$39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51-53'!$C$115:$C$117</c:f>
              <c:numCache>
                <c:formatCode>0</c:formatCode>
                <c:ptCount val="3"/>
                <c:pt idx="0">
                  <c:v>91.666666666666657</c:v>
                </c:pt>
                <c:pt idx="1">
                  <c:v>5.1282051282051277</c:v>
                </c:pt>
                <c:pt idx="2">
                  <c:v>3.2051282051282048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54-55'!$A$17:$A$19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54-55'!$C$17:$C$19</c:f>
              <c:numCache>
                <c:formatCode>0</c:formatCode>
                <c:ptCount val="3"/>
                <c:pt idx="0">
                  <c:v>94.193548387096769</c:v>
                </c:pt>
                <c:pt idx="1">
                  <c:v>4.5161290322580641</c:v>
                </c:pt>
                <c:pt idx="2">
                  <c:v>1.2903225806451613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54-55'!$A$37:$A$39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54-55'!$C$37:$C$39</c:f>
              <c:numCache>
                <c:formatCode>0</c:formatCode>
                <c:ptCount val="3"/>
                <c:pt idx="0">
                  <c:v>85.806451612903217</c:v>
                </c:pt>
                <c:pt idx="1">
                  <c:v>3.870967741935484</c:v>
                </c:pt>
                <c:pt idx="2">
                  <c:v>10.32258064516129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54-55'!$A$37:$A$39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54-55'!$C$56:$C$58</c:f>
              <c:numCache>
                <c:formatCode>0</c:formatCode>
                <c:ptCount val="3"/>
                <c:pt idx="0">
                  <c:v>56.774193548387096</c:v>
                </c:pt>
                <c:pt idx="1">
                  <c:v>14.838709677419354</c:v>
                </c:pt>
                <c:pt idx="2">
                  <c:v>28.387096774193548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54-55'!$A$37:$A$39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54-55'!$C$76:$C$78</c:f>
              <c:numCache>
                <c:formatCode>0</c:formatCode>
                <c:ptCount val="3"/>
                <c:pt idx="0">
                  <c:v>74.838709677419359</c:v>
                </c:pt>
                <c:pt idx="1">
                  <c:v>12.258064516129032</c:v>
                </c:pt>
                <c:pt idx="2">
                  <c:v>12.903225806451612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54-55'!$A$37:$A$39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54-55'!$C$95:$C$97</c:f>
              <c:numCache>
                <c:formatCode>0</c:formatCode>
                <c:ptCount val="3"/>
                <c:pt idx="0">
                  <c:v>56.338028169014088</c:v>
                </c:pt>
                <c:pt idx="1">
                  <c:v>30.985915492957744</c:v>
                </c:pt>
                <c:pt idx="2">
                  <c:v>12.676056338028168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56-57'!$Q$16,'Figur 56-57'!$I$16,'Figur 56-57'!$A$16)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56-57'!$S$17,'Figur 56-57'!$K$17,'Figur 56-57'!$C$17)</c:f>
              <c:numCache>
                <c:formatCode>0</c:formatCode>
                <c:ptCount val="3"/>
                <c:pt idx="0">
                  <c:v>66.43356643356644</c:v>
                </c:pt>
                <c:pt idx="1">
                  <c:v>70.588235294117652</c:v>
                </c:pt>
                <c:pt idx="2">
                  <c:v>60.897435897435891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56-57'!$Q$16,'Figur 56-57'!$I$16,'Figur 56-57'!$A$16)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56-57'!$S$18,'Figur 56-57'!$K$18,'Figur 56-57'!$C$18)</c:f>
              <c:numCache>
                <c:formatCode>0</c:formatCode>
                <c:ptCount val="3"/>
                <c:pt idx="0">
                  <c:v>14.685314685314685</c:v>
                </c:pt>
                <c:pt idx="1">
                  <c:v>22.058823529411764</c:v>
                </c:pt>
                <c:pt idx="2">
                  <c:v>22.435897435897438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56-57'!$Q$16,'Figur 56-57'!$I$16,'Figur 56-57'!$A$16)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56-57'!$S$19,'Figur 56-57'!$K$19,'Figur 56-57'!$C$19)</c:f>
              <c:numCache>
                <c:formatCode>0</c:formatCode>
                <c:ptCount val="3"/>
                <c:pt idx="0">
                  <c:v>18.88111888111888</c:v>
                </c:pt>
                <c:pt idx="1">
                  <c:v>7.3529411764705888</c:v>
                </c:pt>
                <c:pt idx="2">
                  <c:v>16.666666666666664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696832"/>
        <c:axId val="126702720"/>
      </c:barChart>
      <c:catAx>
        <c:axId val="12669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702720"/>
        <c:crosses val="autoZero"/>
        <c:auto val="1"/>
        <c:lblAlgn val="ctr"/>
        <c:lblOffset val="100"/>
        <c:noMultiLvlLbl val="0"/>
      </c:catAx>
      <c:valAx>
        <c:axId val="12670272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6696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56-57'!$Q$36,'Figur 56-57'!$I$36,'Figur 56-57'!$A$36)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56-57'!$S$37,'Figur 56-57'!$K$37,'Figur 56-57'!$C$37)</c:f>
              <c:numCache>
                <c:formatCode>0</c:formatCode>
                <c:ptCount val="3"/>
                <c:pt idx="0">
                  <c:v>86.713286713286706</c:v>
                </c:pt>
                <c:pt idx="1">
                  <c:v>83.088235294117652</c:v>
                </c:pt>
                <c:pt idx="2">
                  <c:v>86.538461538461547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56-57'!$Q$36,'Figur 56-57'!$I$36,'Figur 56-57'!$A$36)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56-57'!$S$38,'Figur 56-57'!$K$38,'Figur 56-57'!$C$38)</c:f>
              <c:numCache>
                <c:formatCode>0</c:formatCode>
                <c:ptCount val="3"/>
                <c:pt idx="0">
                  <c:v>6.9930069930069934</c:v>
                </c:pt>
                <c:pt idx="1">
                  <c:v>11.029411764705882</c:v>
                </c:pt>
                <c:pt idx="2">
                  <c:v>7.6923076923076925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56-57'!$Q$36,'Figur 56-57'!$I$36,'Figur 56-57'!$A$36)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56-57'!$S$39,'Figur 56-57'!$K$39,'Figur 56-57'!$C$39)</c:f>
              <c:numCache>
                <c:formatCode>0</c:formatCode>
                <c:ptCount val="3"/>
                <c:pt idx="0">
                  <c:v>6.2937062937062942</c:v>
                </c:pt>
                <c:pt idx="1">
                  <c:v>5.8823529411764701</c:v>
                </c:pt>
                <c:pt idx="2">
                  <c:v>5.7692307692307692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168896"/>
        <c:axId val="126947328"/>
      </c:barChart>
      <c:catAx>
        <c:axId val="10916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947328"/>
        <c:crosses val="autoZero"/>
        <c:auto val="1"/>
        <c:lblAlgn val="ctr"/>
        <c:lblOffset val="100"/>
        <c:noMultiLvlLbl val="0"/>
      </c:catAx>
      <c:valAx>
        <c:axId val="126947328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91688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'Figur 58a+b'!$B$4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'Figur 58a+b'!$A$5:$A$18</c:f>
              <c:strCache>
                <c:ptCount val="14"/>
                <c:pt idx="0">
                  <c:v>Cyberangreb</c:v>
                </c:pt>
                <c:pt idx="1">
                  <c:v>Fejlslagne stater</c:v>
                </c:pt>
                <c:pt idx="2">
                  <c:v>Global opvarmning</c:v>
                </c:pt>
                <c:pt idx="3">
                  <c:v>Global ulighed</c:v>
                </c:pt>
                <c:pt idx="4">
                  <c:v>Konventionel krig</c:v>
                </c:pt>
                <c:pt idx="5">
                  <c:v>Masseødelæggelsesvåben</c:v>
                </c:pt>
                <c:pt idx="6">
                  <c:v>Migration</c:v>
                </c:pt>
                <c:pt idx="7">
                  <c:v>Naturkatastrofer</c:v>
                </c:pt>
                <c:pt idx="8">
                  <c:v>Pandemier</c:v>
                </c:pt>
                <c:pt idx="9">
                  <c:v>Terrorisme</c:v>
                </c:pt>
                <c:pt idx="10">
                  <c:v>Transnational kriminalitet</c:v>
                </c:pt>
                <c:pt idx="11">
                  <c:v>Økonomisk krise</c:v>
                </c:pt>
                <c:pt idx="12">
                  <c:v>Ustabilitet i Europa</c:v>
                </c:pt>
                <c:pt idx="13">
                  <c:v>Energi- og forsyningssikkerhed</c:v>
                </c:pt>
              </c:strCache>
            </c:strRef>
          </c:cat>
          <c:val>
            <c:numRef>
              <c:f>'Figur 58a+b'!$B$5:$B$18</c:f>
              <c:numCache>
                <c:formatCode>###0.0</c:formatCode>
                <c:ptCount val="14"/>
                <c:pt idx="0">
                  <c:v>3.8461538461538463</c:v>
                </c:pt>
                <c:pt idx="1">
                  <c:v>3.26056338028169</c:v>
                </c:pt>
                <c:pt idx="2">
                  <c:v>3.323943661971831</c:v>
                </c:pt>
                <c:pt idx="3">
                  <c:v>3.1901408450704225</c:v>
                </c:pt>
                <c:pt idx="4">
                  <c:v>1.8601398601398602</c:v>
                </c:pt>
                <c:pt idx="5">
                  <c:v>2.7552447552447554</c:v>
                </c:pt>
                <c:pt idx="6">
                  <c:v>2.9295774647887325</c:v>
                </c:pt>
                <c:pt idx="7">
                  <c:v>2.232394366197183</c:v>
                </c:pt>
                <c:pt idx="8">
                  <c:v>2.6857142857142855</c:v>
                </c:pt>
                <c:pt idx="9">
                  <c:v>3.5524475524475525</c:v>
                </c:pt>
                <c:pt idx="10">
                  <c:v>3.3006993006993008</c:v>
                </c:pt>
                <c:pt idx="11">
                  <c:v>3.8391608391608392</c:v>
                </c:pt>
              </c:numCache>
            </c:numRef>
          </c:val>
        </c:ser>
        <c:ser>
          <c:idx val="1"/>
          <c:order val="1"/>
          <c:tx>
            <c:strRef>
              <c:f>'Figur 58a+b'!$C$4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'Figur 58a+b'!$A$5:$A$18</c:f>
              <c:strCache>
                <c:ptCount val="14"/>
                <c:pt idx="0">
                  <c:v>Cyberangreb</c:v>
                </c:pt>
                <c:pt idx="1">
                  <c:v>Fejlslagne stater</c:v>
                </c:pt>
                <c:pt idx="2">
                  <c:v>Global opvarmning</c:v>
                </c:pt>
                <c:pt idx="3">
                  <c:v>Global ulighed</c:v>
                </c:pt>
                <c:pt idx="4">
                  <c:v>Konventionel krig</c:v>
                </c:pt>
                <c:pt idx="5">
                  <c:v>Masseødelæggelsesvåben</c:v>
                </c:pt>
                <c:pt idx="6">
                  <c:v>Migration</c:v>
                </c:pt>
                <c:pt idx="7">
                  <c:v>Naturkatastrofer</c:v>
                </c:pt>
                <c:pt idx="8">
                  <c:v>Pandemier</c:v>
                </c:pt>
                <c:pt idx="9">
                  <c:v>Terrorisme</c:v>
                </c:pt>
                <c:pt idx="10">
                  <c:v>Transnational kriminalitet</c:v>
                </c:pt>
                <c:pt idx="11">
                  <c:v>Økonomisk krise</c:v>
                </c:pt>
                <c:pt idx="12">
                  <c:v>Ustabilitet i Europa</c:v>
                </c:pt>
                <c:pt idx="13">
                  <c:v>Energi- og forsyningssikkerhed</c:v>
                </c:pt>
              </c:strCache>
            </c:strRef>
          </c:cat>
          <c:val>
            <c:numRef>
              <c:f>'Figur 58a+b'!$C$5:$C$18</c:f>
              <c:numCache>
                <c:formatCode>###0.0</c:formatCode>
                <c:ptCount val="14"/>
                <c:pt idx="0">
                  <c:v>3.8897058823529411</c:v>
                </c:pt>
                <c:pt idx="1">
                  <c:v>3.0808823529411766</c:v>
                </c:pt>
                <c:pt idx="2">
                  <c:v>3.375</c:v>
                </c:pt>
                <c:pt idx="3">
                  <c:v>3.1470588235294117</c:v>
                </c:pt>
                <c:pt idx="4">
                  <c:v>2.3823529411764706</c:v>
                </c:pt>
                <c:pt idx="5">
                  <c:v>2.8888888888888888</c:v>
                </c:pt>
                <c:pt idx="6">
                  <c:v>3.1259259259259258</c:v>
                </c:pt>
                <c:pt idx="7">
                  <c:v>2.4044117647058822</c:v>
                </c:pt>
                <c:pt idx="8">
                  <c:v>2.7703703703703701</c:v>
                </c:pt>
                <c:pt idx="9">
                  <c:v>3.7279411764705883</c:v>
                </c:pt>
                <c:pt idx="10">
                  <c:v>3.2352941176470589</c:v>
                </c:pt>
                <c:pt idx="11">
                  <c:v>3.6764705882352939</c:v>
                </c:pt>
                <c:pt idx="12">
                  <c:v>3.6029411764705883</c:v>
                </c:pt>
                <c:pt idx="13">
                  <c:v>3.4888888888888889</c:v>
                </c:pt>
              </c:numCache>
            </c:numRef>
          </c:val>
        </c:ser>
        <c:ser>
          <c:idx val="2"/>
          <c:order val="2"/>
          <c:tx>
            <c:strRef>
              <c:f>'Figur 58a+b'!$D$4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'Figur 58a+b'!$A$5:$A$18</c:f>
              <c:strCache>
                <c:ptCount val="14"/>
                <c:pt idx="0">
                  <c:v>Cyberangreb</c:v>
                </c:pt>
                <c:pt idx="1">
                  <c:v>Fejlslagne stater</c:v>
                </c:pt>
                <c:pt idx="2">
                  <c:v>Global opvarmning</c:v>
                </c:pt>
                <c:pt idx="3">
                  <c:v>Global ulighed</c:v>
                </c:pt>
                <c:pt idx="4">
                  <c:v>Konventionel krig</c:v>
                </c:pt>
                <c:pt idx="5">
                  <c:v>Masseødelæggelsesvåben</c:v>
                </c:pt>
                <c:pt idx="6">
                  <c:v>Migration</c:v>
                </c:pt>
                <c:pt idx="7">
                  <c:v>Naturkatastrofer</c:v>
                </c:pt>
                <c:pt idx="8">
                  <c:v>Pandemier</c:v>
                </c:pt>
                <c:pt idx="9">
                  <c:v>Terrorisme</c:v>
                </c:pt>
                <c:pt idx="10">
                  <c:v>Transnational kriminalitet</c:v>
                </c:pt>
                <c:pt idx="11">
                  <c:v>Økonomisk krise</c:v>
                </c:pt>
                <c:pt idx="12">
                  <c:v>Ustabilitet i Europa</c:v>
                </c:pt>
                <c:pt idx="13">
                  <c:v>Energi- og forsyningssikkerhed</c:v>
                </c:pt>
              </c:strCache>
            </c:strRef>
          </c:cat>
          <c:val>
            <c:numRef>
              <c:f>'Figur 58a+b'!$D$5:$D$18</c:f>
              <c:numCache>
                <c:formatCode>###0.00</c:formatCode>
                <c:ptCount val="14"/>
                <c:pt idx="0">
                  <c:v>3.8451612903225807</c:v>
                </c:pt>
                <c:pt idx="1">
                  <c:v>3.3782051282051282</c:v>
                </c:pt>
                <c:pt idx="2">
                  <c:v>3.3717948717948718</c:v>
                </c:pt>
                <c:pt idx="3">
                  <c:v>3.3032258064516129</c:v>
                </c:pt>
                <c:pt idx="4">
                  <c:v>2.3076923076923075</c:v>
                </c:pt>
                <c:pt idx="5">
                  <c:v>2.6474358974358974</c:v>
                </c:pt>
                <c:pt idx="6">
                  <c:v>3.5961538461538463</c:v>
                </c:pt>
                <c:pt idx="7">
                  <c:v>2.2967741935483872</c:v>
                </c:pt>
                <c:pt idx="8">
                  <c:v>2.5526315789473686</c:v>
                </c:pt>
                <c:pt idx="9">
                  <c:v>3.4487179487179489</c:v>
                </c:pt>
                <c:pt idx="10">
                  <c:v>2.9487179487179489</c:v>
                </c:pt>
                <c:pt idx="11">
                  <c:v>3.3397435897435899</c:v>
                </c:pt>
                <c:pt idx="12">
                  <c:v>3.5256410256410255</c:v>
                </c:pt>
                <c:pt idx="13">
                  <c:v>3.129032258064516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112704"/>
        <c:axId val="127114240"/>
      </c:radarChart>
      <c:catAx>
        <c:axId val="1271127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114240"/>
        <c:crosses val="autoZero"/>
        <c:auto val="1"/>
        <c:lblAlgn val="ctr"/>
        <c:lblOffset val="100"/>
        <c:noMultiLvlLbl val="0"/>
      </c:catAx>
      <c:valAx>
        <c:axId val="127114240"/>
        <c:scaling>
          <c:orientation val="minMax"/>
          <c:max val="5"/>
          <c:min val="1"/>
        </c:scaling>
        <c:delete val="0"/>
        <c:axPos val="l"/>
        <c:majorGridlines/>
        <c:numFmt formatCode="#,##0" sourceLinked="0"/>
        <c:majorTickMark val="cross"/>
        <c:minorTickMark val="none"/>
        <c:tickLblPos val="nextTo"/>
        <c:crossAx val="127112704"/>
        <c:crosses val="autoZero"/>
        <c:crossBetween val="between"/>
        <c:majorUnit val="1"/>
        <c:minorUnit val="1"/>
      </c:valAx>
    </c:plotArea>
    <c:legend>
      <c:legendPos val="r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18-24'!$S$131,'Figur 18-24'!$K$131,'Figur 18-24'!$C$131)</c:f>
              <c:numCache>
                <c:formatCode>0</c:formatCode>
                <c:ptCount val="3"/>
                <c:pt idx="0">
                  <c:v>49.324324324324323</c:v>
                </c:pt>
                <c:pt idx="1">
                  <c:v>71.32352941176471</c:v>
                </c:pt>
                <c:pt idx="2">
                  <c:v>52.258064516129032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18-24'!$S$132,'Figur 18-24'!$K$132,'Figur 18-24'!$C$132)</c:f>
              <c:numCache>
                <c:formatCode>0</c:formatCode>
                <c:ptCount val="3"/>
                <c:pt idx="0">
                  <c:v>28.378378378378379</c:v>
                </c:pt>
                <c:pt idx="1">
                  <c:v>18.382352941176471</c:v>
                </c:pt>
                <c:pt idx="2">
                  <c:v>24.516129032258064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18-24'!$S$133,'Figur 18-24'!$K$133,'Figur 18-24'!$C$133)</c:f>
              <c:numCache>
                <c:formatCode>0</c:formatCode>
                <c:ptCount val="3"/>
                <c:pt idx="0">
                  <c:v>22.297297297297298</c:v>
                </c:pt>
                <c:pt idx="1">
                  <c:v>10.294117647058822</c:v>
                </c:pt>
                <c:pt idx="2">
                  <c:v>23.225806451612904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417984"/>
        <c:axId val="111423872"/>
      </c:barChart>
      <c:catAx>
        <c:axId val="11141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423872"/>
        <c:crosses val="autoZero"/>
        <c:auto val="1"/>
        <c:lblAlgn val="ctr"/>
        <c:lblOffset val="100"/>
        <c:noMultiLvlLbl val="0"/>
      </c:catAx>
      <c:valAx>
        <c:axId val="111423872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14179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1"/>
        <c:ser>
          <c:idx val="2"/>
          <c:order val="0"/>
          <c:tx>
            <c:v>2013</c:v>
          </c:tx>
          <c:spPr>
            <a:solidFill>
              <a:srgbClr val="FFC000"/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58a+b'!$A$48:$A$61</c:f>
              <c:strCache>
                <c:ptCount val="14"/>
                <c:pt idx="0">
                  <c:v>Cyberangreb</c:v>
                </c:pt>
                <c:pt idx="1">
                  <c:v>Migration</c:v>
                </c:pt>
                <c:pt idx="2">
                  <c:v>Ustabilitet i Europa</c:v>
                </c:pt>
                <c:pt idx="3">
                  <c:v>Terrorisme</c:v>
                </c:pt>
                <c:pt idx="4">
                  <c:v>Fejlslagne stater</c:v>
                </c:pt>
                <c:pt idx="5">
                  <c:v>Global opvarmning</c:v>
                </c:pt>
                <c:pt idx="6">
                  <c:v>Økonomisk krise</c:v>
                </c:pt>
                <c:pt idx="7">
                  <c:v>Global ulighed</c:v>
                </c:pt>
                <c:pt idx="8">
                  <c:v>Energi- og forsyningssikkerhed</c:v>
                </c:pt>
                <c:pt idx="9">
                  <c:v>Transnational kriminalitet</c:v>
                </c:pt>
                <c:pt idx="10">
                  <c:v>Masseødelæggelsesvåben</c:v>
                </c:pt>
                <c:pt idx="11">
                  <c:v>Pandemier</c:v>
                </c:pt>
                <c:pt idx="12">
                  <c:v>Konventionel krig</c:v>
                </c:pt>
                <c:pt idx="13">
                  <c:v>Naturkatastrofer</c:v>
                </c:pt>
              </c:strCache>
            </c:strRef>
          </c:cat>
          <c:val>
            <c:numRef>
              <c:f>'Figur 58a+b'!$B$48:$B$61</c:f>
              <c:numCache>
                <c:formatCode>###0.0</c:formatCode>
                <c:ptCount val="14"/>
                <c:pt idx="0">
                  <c:v>3.8461538461538463</c:v>
                </c:pt>
                <c:pt idx="1">
                  <c:v>2.9295774647887325</c:v>
                </c:pt>
                <c:pt idx="3">
                  <c:v>3.5524475524475525</c:v>
                </c:pt>
                <c:pt idx="4">
                  <c:v>3.26056338028169</c:v>
                </c:pt>
                <c:pt idx="5">
                  <c:v>3.323943661971831</c:v>
                </c:pt>
                <c:pt idx="6">
                  <c:v>3.8391608391608392</c:v>
                </c:pt>
                <c:pt idx="7">
                  <c:v>3.1901408450704225</c:v>
                </c:pt>
                <c:pt idx="9">
                  <c:v>3.3006993006993008</c:v>
                </c:pt>
                <c:pt idx="10">
                  <c:v>2.7552447552447554</c:v>
                </c:pt>
                <c:pt idx="11">
                  <c:v>2.6857142857142855</c:v>
                </c:pt>
                <c:pt idx="12">
                  <c:v>1.8601398601398602</c:v>
                </c:pt>
                <c:pt idx="13">
                  <c:v>2.232394366197183</c:v>
                </c:pt>
              </c:numCache>
            </c:numRef>
          </c:val>
        </c:ser>
        <c:ser>
          <c:idx val="1"/>
          <c:order val="1"/>
          <c:tx>
            <c:v>2014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58a+b'!$A$48:$A$61</c:f>
              <c:strCache>
                <c:ptCount val="14"/>
                <c:pt idx="0">
                  <c:v>Cyberangreb</c:v>
                </c:pt>
                <c:pt idx="1">
                  <c:v>Migration</c:v>
                </c:pt>
                <c:pt idx="2">
                  <c:v>Ustabilitet i Europa</c:v>
                </c:pt>
                <c:pt idx="3">
                  <c:v>Terrorisme</c:v>
                </c:pt>
                <c:pt idx="4">
                  <c:v>Fejlslagne stater</c:v>
                </c:pt>
                <c:pt idx="5">
                  <c:v>Global opvarmning</c:v>
                </c:pt>
                <c:pt idx="6">
                  <c:v>Økonomisk krise</c:v>
                </c:pt>
                <c:pt idx="7">
                  <c:v>Global ulighed</c:v>
                </c:pt>
                <c:pt idx="8">
                  <c:v>Energi- og forsyningssikkerhed</c:v>
                </c:pt>
                <c:pt idx="9">
                  <c:v>Transnational kriminalitet</c:v>
                </c:pt>
                <c:pt idx="10">
                  <c:v>Masseødelæggelsesvåben</c:v>
                </c:pt>
                <c:pt idx="11">
                  <c:v>Pandemier</c:v>
                </c:pt>
                <c:pt idx="12">
                  <c:v>Konventionel krig</c:v>
                </c:pt>
                <c:pt idx="13">
                  <c:v>Naturkatastrofer</c:v>
                </c:pt>
              </c:strCache>
            </c:strRef>
          </c:cat>
          <c:val>
            <c:numRef>
              <c:f>'Figur 58a+b'!$C$48:$C$61</c:f>
              <c:numCache>
                <c:formatCode>###0.0</c:formatCode>
                <c:ptCount val="14"/>
                <c:pt idx="0">
                  <c:v>3.8897058823529411</c:v>
                </c:pt>
                <c:pt idx="1">
                  <c:v>3.1259259259259258</c:v>
                </c:pt>
                <c:pt idx="2">
                  <c:v>3.6029411764705883</c:v>
                </c:pt>
                <c:pt idx="3">
                  <c:v>3.7279411764705883</c:v>
                </c:pt>
                <c:pt idx="4">
                  <c:v>3.0808823529411766</c:v>
                </c:pt>
                <c:pt idx="5">
                  <c:v>3.375</c:v>
                </c:pt>
                <c:pt idx="6">
                  <c:v>3.6764705882352939</c:v>
                </c:pt>
                <c:pt idx="7">
                  <c:v>3.1470588235294117</c:v>
                </c:pt>
                <c:pt idx="8">
                  <c:v>3.4888888888888889</c:v>
                </c:pt>
                <c:pt idx="9">
                  <c:v>3.2352941176470589</c:v>
                </c:pt>
                <c:pt idx="10">
                  <c:v>2.8888888888888888</c:v>
                </c:pt>
                <c:pt idx="11">
                  <c:v>2.7703703703703701</c:v>
                </c:pt>
                <c:pt idx="12">
                  <c:v>2.3823529411764706</c:v>
                </c:pt>
                <c:pt idx="13">
                  <c:v>2.4044117647058822</c:v>
                </c:pt>
              </c:numCache>
            </c:numRef>
          </c:val>
        </c:ser>
        <c:ser>
          <c:idx val="0"/>
          <c:order val="2"/>
          <c:tx>
            <c:v>2015</c:v>
          </c:tx>
          <c:spPr>
            <a:solidFill>
              <a:srgbClr val="9BBB59">
                <a:lumMod val="75000"/>
              </a:srgbClr>
            </a:solidFill>
          </c:spPr>
          <c:invertIfNegative val="0"/>
          <c:dLbls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58a+b'!$A$48:$A$61</c:f>
              <c:strCache>
                <c:ptCount val="14"/>
                <c:pt idx="0">
                  <c:v>Cyberangreb</c:v>
                </c:pt>
                <c:pt idx="1">
                  <c:v>Migration</c:v>
                </c:pt>
                <c:pt idx="2">
                  <c:v>Ustabilitet i Europa</c:v>
                </c:pt>
                <c:pt idx="3">
                  <c:v>Terrorisme</c:v>
                </c:pt>
                <c:pt idx="4">
                  <c:v>Fejlslagne stater</c:v>
                </c:pt>
                <c:pt idx="5">
                  <c:v>Global opvarmning</c:v>
                </c:pt>
                <c:pt idx="6">
                  <c:v>Økonomisk krise</c:v>
                </c:pt>
                <c:pt idx="7">
                  <c:v>Global ulighed</c:v>
                </c:pt>
                <c:pt idx="8">
                  <c:v>Energi- og forsyningssikkerhed</c:v>
                </c:pt>
                <c:pt idx="9">
                  <c:v>Transnational kriminalitet</c:v>
                </c:pt>
                <c:pt idx="10">
                  <c:v>Masseødelæggelsesvåben</c:v>
                </c:pt>
                <c:pt idx="11">
                  <c:v>Pandemier</c:v>
                </c:pt>
                <c:pt idx="12">
                  <c:v>Konventionel krig</c:v>
                </c:pt>
                <c:pt idx="13">
                  <c:v>Naturkatastrofer</c:v>
                </c:pt>
              </c:strCache>
            </c:strRef>
          </c:cat>
          <c:val>
            <c:numRef>
              <c:f>'Figur 58a+b'!$D$48:$D$61</c:f>
              <c:numCache>
                <c:formatCode>###0.0</c:formatCode>
                <c:ptCount val="14"/>
                <c:pt idx="0">
                  <c:v>3.8451612903225807</c:v>
                </c:pt>
                <c:pt idx="1">
                  <c:v>3.5961538461538463</c:v>
                </c:pt>
                <c:pt idx="2">
                  <c:v>3.5256410256410255</c:v>
                </c:pt>
                <c:pt idx="3">
                  <c:v>3.4487179487179489</c:v>
                </c:pt>
                <c:pt idx="4">
                  <c:v>3.3782051282051282</c:v>
                </c:pt>
                <c:pt idx="5">
                  <c:v>3.3717948717948718</c:v>
                </c:pt>
                <c:pt idx="6">
                  <c:v>3.3397435897435899</c:v>
                </c:pt>
                <c:pt idx="7">
                  <c:v>3.3032258064516098</c:v>
                </c:pt>
                <c:pt idx="8">
                  <c:v>3.129032258064516</c:v>
                </c:pt>
                <c:pt idx="9">
                  <c:v>2.9487179487179489</c:v>
                </c:pt>
                <c:pt idx="10">
                  <c:v>2.6474358974358974</c:v>
                </c:pt>
                <c:pt idx="11">
                  <c:v>2.5526315789473686</c:v>
                </c:pt>
                <c:pt idx="12">
                  <c:v>2.3076923076923075</c:v>
                </c:pt>
                <c:pt idx="13">
                  <c:v>2.2967741935483872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912384"/>
        <c:axId val="126913920"/>
      </c:barChart>
      <c:catAx>
        <c:axId val="126912384"/>
        <c:scaling>
          <c:orientation val="maxMin"/>
        </c:scaling>
        <c:delete val="0"/>
        <c:axPos val="l"/>
        <c:majorTickMark val="out"/>
        <c:minorTickMark val="none"/>
        <c:tickLblPos val="nextTo"/>
        <c:crossAx val="126913920"/>
        <c:crosses val="autoZero"/>
        <c:auto val="1"/>
        <c:lblAlgn val="ctr"/>
        <c:lblOffset val="100"/>
        <c:noMultiLvlLbl val="0"/>
      </c:catAx>
      <c:valAx>
        <c:axId val="126913920"/>
        <c:scaling>
          <c:orientation val="minMax"/>
          <c:max val="5"/>
          <c:min val="1"/>
        </c:scaling>
        <c:delete val="0"/>
        <c:axPos val="t"/>
        <c:majorGridlines/>
        <c:numFmt formatCode="0" sourceLinked="0"/>
        <c:majorTickMark val="out"/>
        <c:minorTickMark val="none"/>
        <c:tickLblPos val="nextTo"/>
        <c:crossAx val="126912384"/>
        <c:crosses val="autoZero"/>
        <c:crossBetween val="between"/>
        <c:majorUnit val="1"/>
      </c:valAx>
    </c:plotArea>
    <c:legend>
      <c:legendPos val="b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1"/>
        <c:ser>
          <c:idx val="2"/>
          <c:order val="0"/>
          <c:tx>
            <c:v>2013</c:v>
          </c:tx>
          <c:spPr>
            <a:solidFill>
              <a:srgbClr val="FFC000"/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59a+b'!$A$7:$A$14</c:f>
              <c:strCache>
                <c:ptCount val="8"/>
                <c:pt idx="0">
                  <c:v>Storbritannien</c:v>
                </c:pt>
                <c:pt idx="1">
                  <c:v>USA</c:v>
                </c:pt>
                <c:pt idx="2">
                  <c:v>Tyskland</c:v>
                </c:pt>
                <c:pt idx="3">
                  <c:v>Frankrig</c:v>
                </c:pt>
                <c:pt idx="4">
                  <c:v>Norge</c:v>
                </c:pt>
                <c:pt idx="5">
                  <c:v>Holland</c:v>
                </c:pt>
                <c:pt idx="6">
                  <c:v>Sverige</c:v>
                </c:pt>
                <c:pt idx="7">
                  <c:v>Finland</c:v>
                </c:pt>
              </c:strCache>
            </c:strRef>
          </c:cat>
          <c:val>
            <c:numRef>
              <c:f>'Figur 59a+b'!$B$7:$B$14</c:f>
              <c:numCache>
                <c:formatCode>###0.00</c:formatCode>
                <c:ptCount val="8"/>
                <c:pt idx="0">
                  <c:v>4.4326241134751774</c:v>
                </c:pt>
                <c:pt idx="1">
                  <c:v>4.3900709219858154</c:v>
                </c:pt>
                <c:pt idx="2">
                  <c:v>3.5602836879432624</c:v>
                </c:pt>
                <c:pt idx="3">
                  <c:v>3.6524822695035462</c:v>
                </c:pt>
                <c:pt idx="4">
                  <c:v>3.645390070921986</c:v>
                </c:pt>
                <c:pt idx="5">
                  <c:v>3.4751773049645389</c:v>
                </c:pt>
                <c:pt idx="6">
                  <c:v>3.2907801418439715</c:v>
                </c:pt>
                <c:pt idx="7">
                  <c:v>2.8633093525179856</c:v>
                </c:pt>
              </c:numCache>
            </c:numRef>
          </c:val>
        </c:ser>
        <c:ser>
          <c:idx val="1"/>
          <c:order val="1"/>
          <c:tx>
            <c:v>2014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59a+b'!$A$7:$A$14</c:f>
              <c:strCache>
                <c:ptCount val="8"/>
                <c:pt idx="0">
                  <c:v>Storbritannien</c:v>
                </c:pt>
                <c:pt idx="1">
                  <c:v>USA</c:v>
                </c:pt>
                <c:pt idx="2">
                  <c:v>Tyskland</c:v>
                </c:pt>
                <c:pt idx="3">
                  <c:v>Frankrig</c:v>
                </c:pt>
                <c:pt idx="4">
                  <c:v>Norge</c:v>
                </c:pt>
                <c:pt idx="5">
                  <c:v>Holland</c:v>
                </c:pt>
                <c:pt idx="6">
                  <c:v>Sverige</c:v>
                </c:pt>
                <c:pt idx="7">
                  <c:v>Finland</c:v>
                </c:pt>
              </c:strCache>
            </c:strRef>
          </c:cat>
          <c:val>
            <c:numRef>
              <c:f>'Figur 59a+b'!$C$7:$C$14</c:f>
              <c:numCache>
                <c:formatCode>###0.00</c:formatCode>
                <c:ptCount val="8"/>
                <c:pt idx="0">
                  <c:v>4.4852941176470589</c:v>
                </c:pt>
                <c:pt idx="1">
                  <c:v>4.5220588235294121</c:v>
                </c:pt>
                <c:pt idx="2">
                  <c:v>3.7761194029850746</c:v>
                </c:pt>
                <c:pt idx="3">
                  <c:v>3.6940298507462686</c:v>
                </c:pt>
                <c:pt idx="4">
                  <c:v>3.6985294117647061</c:v>
                </c:pt>
                <c:pt idx="5">
                  <c:v>3.4962406015037595</c:v>
                </c:pt>
                <c:pt idx="6">
                  <c:v>3.216417910447761</c:v>
                </c:pt>
                <c:pt idx="7">
                  <c:v>2.8549618320610688</c:v>
                </c:pt>
              </c:numCache>
            </c:numRef>
          </c:val>
        </c:ser>
        <c:ser>
          <c:idx val="0"/>
          <c:order val="2"/>
          <c:tx>
            <c:strRef>
              <c:f>'Figur 59a+b'!$D$6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dLbls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59a+b'!$A$7:$A$14</c:f>
              <c:strCache>
                <c:ptCount val="8"/>
                <c:pt idx="0">
                  <c:v>Storbritannien</c:v>
                </c:pt>
                <c:pt idx="1">
                  <c:v>USA</c:v>
                </c:pt>
                <c:pt idx="2">
                  <c:v>Tyskland</c:v>
                </c:pt>
                <c:pt idx="3">
                  <c:v>Frankrig</c:v>
                </c:pt>
                <c:pt idx="4">
                  <c:v>Norge</c:v>
                </c:pt>
                <c:pt idx="5">
                  <c:v>Holland</c:v>
                </c:pt>
                <c:pt idx="6">
                  <c:v>Sverige</c:v>
                </c:pt>
                <c:pt idx="7">
                  <c:v>Finland</c:v>
                </c:pt>
              </c:strCache>
            </c:strRef>
          </c:cat>
          <c:val>
            <c:numRef>
              <c:f>'Figur 59a+b'!$D$7:$D$14</c:f>
              <c:numCache>
                <c:formatCode>0.0</c:formatCode>
                <c:ptCount val="8"/>
                <c:pt idx="0">
                  <c:v>4.3677419354838714</c:v>
                </c:pt>
                <c:pt idx="1">
                  <c:v>4.32258064516129</c:v>
                </c:pt>
                <c:pt idx="2">
                  <c:v>3.8</c:v>
                </c:pt>
                <c:pt idx="3">
                  <c:v>3.7337662337662336</c:v>
                </c:pt>
                <c:pt idx="4">
                  <c:v>3.720779220779221</c:v>
                </c:pt>
                <c:pt idx="5">
                  <c:v>3.5424836601307188</c:v>
                </c:pt>
                <c:pt idx="6">
                  <c:v>3.4025974025974026</c:v>
                </c:pt>
                <c:pt idx="7">
                  <c:v>3.0844155844155843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474304"/>
        <c:axId val="127480192"/>
      </c:barChart>
      <c:catAx>
        <c:axId val="127474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crossAx val="127480192"/>
        <c:crosses val="autoZero"/>
        <c:auto val="1"/>
        <c:lblAlgn val="ctr"/>
        <c:lblOffset val="100"/>
        <c:noMultiLvlLbl val="0"/>
      </c:catAx>
      <c:valAx>
        <c:axId val="127480192"/>
        <c:scaling>
          <c:orientation val="minMax"/>
          <c:max val="5"/>
          <c:min val="1"/>
        </c:scaling>
        <c:delete val="0"/>
        <c:axPos val="t"/>
        <c:majorGridlines/>
        <c:numFmt formatCode="0" sourceLinked="0"/>
        <c:majorTickMark val="out"/>
        <c:minorTickMark val="none"/>
        <c:tickLblPos val="nextTo"/>
        <c:crossAx val="127474304"/>
        <c:crosses val="autoZero"/>
        <c:crossBetween val="between"/>
        <c:majorUnit val="1"/>
      </c:valAx>
    </c:plotArea>
    <c:legend>
      <c:legendPos val="b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'Figur 59a+b'!$B$6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'Figur 59a+b'!$A$7:$A$14</c:f>
              <c:strCache>
                <c:ptCount val="8"/>
                <c:pt idx="0">
                  <c:v>Storbritannien</c:v>
                </c:pt>
                <c:pt idx="1">
                  <c:v>USA</c:v>
                </c:pt>
                <c:pt idx="2">
                  <c:v>Tyskland</c:v>
                </c:pt>
                <c:pt idx="3">
                  <c:v>Frankrig</c:v>
                </c:pt>
                <c:pt idx="4">
                  <c:v>Norge</c:v>
                </c:pt>
                <c:pt idx="5">
                  <c:v>Holland</c:v>
                </c:pt>
                <c:pt idx="6">
                  <c:v>Sverige</c:v>
                </c:pt>
                <c:pt idx="7">
                  <c:v>Finland</c:v>
                </c:pt>
              </c:strCache>
            </c:strRef>
          </c:cat>
          <c:val>
            <c:numRef>
              <c:f>'Figur 59a+b'!$B$7:$B$14</c:f>
              <c:numCache>
                <c:formatCode>###0.00</c:formatCode>
                <c:ptCount val="8"/>
                <c:pt idx="0">
                  <c:v>4.4326241134751774</c:v>
                </c:pt>
                <c:pt idx="1">
                  <c:v>4.3900709219858154</c:v>
                </c:pt>
                <c:pt idx="2">
                  <c:v>3.5602836879432624</c:v>
                </c:pt>
                <c:pt idx="3">
                  <c:v>3.6524822695035462</c:v>
                </c:pt>
                <c:pt idx="4">
                  <c:v>3.645390070921986</c:v>
                </c:pt>
                <c:pt idx="5">
                  <c:v>3.4751773049645389</c:v>
                </c:pt>
                <c:pt idx="6">
                  <c:v>3.2907801418439715</c:v>
                </c:pt>
                <c:pt idx="7">
                  <c:v>2.8633093525179856</c:v>
                </c:pt>
              </c:numCache>
            </c:numRef>
          </c:val>
        </c:ser>
        <c:ser>
          <c:idx val="1"/>
          <c:order val="1"/>
          <c:tx>
            <c:strRef>
              <c:f>'Figur 59a+b'!$C$6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604A7B"/>
              </a:solidFill>
            </a:ln>
          </c:spPr>
          <c:marker>
            <c:symbol val="none"/>
          </c:marker>
          <c:cat>
            <c:strRef>
              <c:f>'Figur 59a+b'!$A$7:$A$14</c:f>
              <c:strCache>
                <c:ptCount val="8"/>
                <c:pt idx="0">
                  <c:v>Storbritannien</c:v>
                </c:pt>
                <c:pt idx="1">
                  <c:v>USA</c:v>
                </c:pt>
                <c:pt idx="2">
                  <c:v>Tyskland</c:v>
                </c:pt>
                <c:pt idx="3">
                  <c:v>Frankrig</c:v>
                </c:pt>
                <c:pt idx="4">
                  <c:v>Norge</c:v>
                </c:pt>
                <c:pt idx="5">
                  <c:v>Holland</c:v>
                </c:pt>
                <c:pt idx="6">
                  <c:v>Sverige</c:v>
                </c:pt>
                <c:pt idx="7">
                  <c:v>Finland</c:v>
                </c:pt>
              </c:strCache>
            </c:strRef>
          </c:cat>
          <c:val>
            <c:numRef>
              <c:f>'Figur 59a+b'!$C$7:$C$14</c:f>
              <c:numCache>
                <c:formatCode>###0.00</c:formatCode>
                <c:ptCount val="8"/>
                <c:pt idx="0">
                  <c:v>4.4852941176470589</c:v>
                </c:pt>
                <c:pt idx="1">
                  <c:v>4.5220588235294121</c:v>
                </c:pt>
                <c:pt idx="2">
                  <c:v>3.7761194029850746</c:v>
                </c:pt>
                <c:pt idx="3">
                  <c:v>3.6940298507462686</c:v>
                </c:pt>
                <c:pt idx="4">
                  <c:v>3.6985294117647061</c:v>
                </c:pt>
                <c:pt idx="5">
                  <c:v>3.4962406015037595</c:v>
                </c:pt>
                <c:pt idx="6">
                  <c:v>3.216417910447761</c:v>
                </c:pt>
                <c:pt idx="7">
                  <c:v>2.8549618320610688</c:v>
                </c:pt>
              </c:numCache>
            </c:numRef>
          </c:val>
        </c:ser>
        <c:ser>
          <c:idx val="2"/>
          <c:order val="2"/>
          <c:tx>
            <c:strRef>
              <c:f>'Figur 59a+b'!$D$6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77933C"/>
              </a:solidFill>
            </a:ln>
          </c:spPr>
          <c:marker>
            <c:symbol val="none"/>
          </c:marker>
          <c:cat>
            <c:strRef>
              <c:f>'Figur 59a+b'!$A$7:$A$14</c:f>
              <c:strCache>
                <c:ptCount val="8"/>
                <c:pt idx="0">
                  <c:v>Storbritannien</c:v>
                </c:pt>
                <c:pt idx="1">
                  <c:v>USA</c:v>
                </c:pt>
                <c:pt idx="2">
                  <c:v>Tyskland</c:v>
                </c:pt>
                <c:pt idx="3">
                  <c:v>Frankrig</c:v>
                </c:pt>
                <c:pt idx="4">
                  <c:v>Norge</c:v>
                </c:pt>
                <c:pt idx="5">
                  <c:v>Holland</c:v>
                </c:pt>
                <c:pt idx="6">
                  <c:v>Sverige</c:v>
                </c:pt>
                <c:pt idx="7">
                  <c:v>Finland</c:v>
                </c:pt>
              </c:strCache>
            </c:strRef>
          </c:cat>
          <c:val>
            <c:numRef>
              <c:f>'Figur 59a+b'!$D$7:$D$14</c:f>
              <c:numCache>
                <c:formatCode>0.0</c:formatCode>
                <c:ptCount val="8"/>
                <c:pt idx="0">
                  <c:v>4.3677419354838714</c:v>
                </c:pt>
                <c:pt idx="1">
                  <c:v>4.32258064516129</c:v>
                </c:pt>
                <c:pt idx="2">
                  <c:v>3.8</c:v>
                </c:pt>
                <c:pt idx="3">
                  <c:v>3.7337662337662336</c:v>
                </c:pt>
                <c:pt idx="4">
                  <c:v>3.720779220779221</c:v>
                </c:pt>
                <c:pt idx="5">
                  <c:v>3.5424836601307188</c:v>
                </c:pt>
                <c:pt idx="6">
                  <c:v>3.4025974025974026</c:v>
                </c:pt>
                <c:pt idx="7">
                  <c:v>3.0844155844155843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14496"/>
        <c:axId val="127516032"/>
      </c:radarChart>
      <c:catAx>
        <c:axId val="1275144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27516032"/>
        <c:crosses val="autoZero"/>
        <c:auto val="1"/>
        <c:lblAlgn val="ctr"/>
        <c:lblOffset val="100"/>
        <c:noMultiLvlLbl val="0"/>
      </c:catAx>
      <c:valAx>
        <c:axId val="127516032"/>
        <c:scaling>
          <c:orientation val="minMax"/>
          <c:max val="5"/>
          <c:min val="1"/>
        </c:scaling>
        <c:delete val="0"/>
        <c:axPos val="l"/>
        <c:majorGridlines/>
        <c:numFmt formatCode="#,##0" sourceLinked="0"/>
        <c:majorTickMark val="cross"/>
        <c:minorTickMark val="none"/>
        <c:tickLblPos val="nextTo"/>
        <c:crossAx val="127514496"/>
        <c:crosses val="autoZero"/>
        <c:crossBetween val="between"/>
        <c:majorUnit val="1"/>
      </c:valAx>
    </c:plotArea>
    <c:legend>
      <c:legendPos val="r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60'!$P$5,'Figur 60'!$H$5,'Figur 60'!$A$5)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60'!$S$17,'Figur 60'!$K$17,'Figur 60'!$C$17)</c:f>
              <c:numCache>
                <c:formatCode>0</c:formatCode>
                <c:ptCount val="3"/>
                <c:pt idx="0">
                  <c:v>81.690140845070431</c:v>
                </c:pt>
                <c:pt idx="1">
                  <c:v>83.82352941176471</c:v>
                </c:pt>
                <c:pt idx="2">
                  <c:v>82.467532467532465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60'!$P$5,'Figur 60'!$H$5,'Figur 60'!$A$5)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60'!$S$18,'Figur 60'!$K$18,'Figur 60'!$C$18)</c:f>
              <c:numCache>
                <c:formatCode>0</c:formatCode>
                <c:ptCount val="3"/>
                <c:pt idx="0">
                  <c:v>5.6338028169014089</c:v>
                </c:pt>
                <c:pt idx="1">
                  <c:v>8.0882352941176467</c:v>
                </c:pt>
                <c:pt idx="2">
                  <c:v>7.7922077922077921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60'!$P$5,'Figur 60'!$H$5,'Figur 60'!$A$5)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60'!$S$19,'Figur 60'!$K$19,'Figur 60'!$C$19)</c:f>
              <c:numCache>
                <c:formatCode>0</c:formatCode>
                <c:ptCount val="3"/>
                <c:pt idx="0">
                  <c:v>12.676056338028168</c:v>
                </c:pt>
                <c:pt idx="1">
                  <c:v>8.0882352941176467</c:v>
                </c:pt>
                <c:pt idx="2">
                  <c:v>9.7402597402597415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467840"/>
        <c:axId val="124477824"/>
      </c:barChart>
      <c:catAx>
        <c:axId val="12446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477824"/>
        <c:crosses val="autoZero"/>
        <c:auto val="1"/>
        <c:lblAlgn val="ctr"/>
        <c:lblOffset val="100"/>
        <c:noMultiLvlLbl val="0"/>
      </c:catAx>
      <c:valAx>
        <c:axId val="124477824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44678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61-64'!$I$16,'Figur 61-64'!$A$16)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61-64'!$K$17,'Figur 61-64'!$C$17)</c:f>
              <c:numCache>
                <c:formatCode>0</c:formatCode>
                <c:ptCount val="2"/>
                <c:pt idx="0">
                  <c:v>83.82352941176471</c:v>
                </c:pt>
                <c:pt idx="1">
                  <c:v>78.205128205128204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61-64'!$I$16,'Figur 61-64'!$A$16)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61-64'!$K$18,'Figur 61-64'!$C$18)</c:f>
              <c:numCache>
                <c:formatCode>0</c:formatCode>
                <c:ptCount val="2"/>
                <c:pt idx="0">
                  <c:v>5.8823529411764701</c:v>
                </c:pt>
                <c:pt idx="1">
                  <c:v>9.6153846153846168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61-64'!$I$16,'Figur 61-64'!$A$16)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61-64'!$K$19,'Figur 61-64'!$C$19)</c:f>
              <c:numCache>
                <c:formatCode>0</c:formatCode>
                <c:ptCount val="2"/>
                <c:pt idx="0">
                  <c:v>10.294117647058822</c:v>
                </c:pt>
                <c:pt idx="1">
                  <c:v>12.179487179487179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150336"/>
        <c:axId val="127152128"/>
      </c:barChart>
      <c:catAx>
        <c:axId val="12715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152128"/>
        <c:crosses val="autoZero"/>
        <c:auto val="1"/>
        <c:lblAlgn val="ctr"/>
        <c:lblOffset val="100"/>
        <c:noMultiLvlLbl val="0"/>
      </c:catAx>
      <c:valAx>
        <c:axId val="127152128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7150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61-64'!$I$36,'Figur 61-64'!$A$36)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61-64'!$K$37,'Figur 61-64'!$C$37)</c:f>
              <c:numCache>
                <c:formatCode>0</c:formatCode>
                <c:ptCount val="2"/>
                <c:pt idx="0">
                  <c:v>77.037037037037038</c:v>
                </c:pt>
                <c:pt idx="1">
                  <c:v>67.096774193548399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61-64'!$I$36,'Figur 61-64'!$A$36)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61-64'!$K$38,'Figur 61-64'!$C$38)</c:f>
              <c:numCache>
                <c:formatCode>0</c:formatCode>
                <c:ptCount val="2"/>
                <c:pt idx="0">
                  <c:v>14.814814814814813</c:v>
                </c:pt>
                <c:pt idx="1">
                  <c:v>14.193548387096774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61-64'!$I$36,'Figur 61-64'!$A$36)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61-64'!$K$39,'Figur 61-64'!$C$39)</c:f>
              <c:numCache>
                <c:formatCode>0</c:formatCode>
                <c:ptCount val="2"/>
                <c:pt idx="0">
                  <c:v>8.1481481481481488</c:v>
                </c:pt>
                <c:pt idx="1">
                  <c:v>18.70967741935484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190144"/>
        <c:axId val="127191680"/>
      </c:barChart>
      <c:catAx>
        <c:axId val="12719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191680"/>
        <c:crosses val="autoZero"/>
        <c:auto val="1"/>
        <c:lblAlgn val="ctr"/>
        <c:lblOffset val="100"/>
        <c:noMultiLvlLbl val="0"/>
      </c:catAx>
      <c:valAx>
        <c:axId val="12719168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7190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61-64'!$I$55,'Figur 61-64'!$A$55)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61-64'!$K$56,'Figur 61-64'!$C$56)</c:f>
              <c:numCache>
                <c:formatCode>0</c:formatCode>
                <c:ptCount val="2"/>
                <c:pt idx="0">
                  <c:v>37.313432835820898</c:v>
                </c:pt>
                <c:pt idx="1">
                  <c:v>38.70967741935484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61-64'!$I$55,'Figur 61-64'!$A$55)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61-64'!$K$57,'Figur 61-64'!$C$57)</c:f>
              <c:numCache>
                <c:formatCode>0</c:formatCode>
                <c:ptCount val="2"/>
                <c:pt idx="0">
                  <c:v>17.910447761194028</c:v>
                </c:pt>
                <c:pt idx="1">
                  <c:v>15.483870967741936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61-64'!$I$55,'Figur 61-64'!$A$55)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61-64'!$K$58,'Figur 61-64'!$C$58)</c:f>
              <c:numCache>
                <c:formatCode>0</c:formatCode>
                <c:ptCount val="2"/>
                <c:pt idx="0">
                  <c:v>44.776119402985074</c:v>
                </c:pt>
                <c:pt idx="1">
                  <c:v>45.806451612903224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570496"/>
        <c:axId val="126572032"/>
      </c:barChart>
      <c:catAx>
        <c:axId val="12657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572032"/>
        <c:crosses val="autoZero"/>
        <c:auto val="1"/>
        <c:lblAlgn val="ctr"/>
        <c:lblOffset val="100"/>
        <c:noMultiLvlLbl val="0"/>
      </c:catAx>
      <c:valAx>
        <c:axId val="126572032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6570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61-64'!$A$76:$A$78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61-64'!$C$76:$C$78</c:f>
              <c:numCache>
                <c:formatCode>0</c:formatCode>
                <c:ptCount val="3"/>
                <c:pt idx="0">
                  <c:v>80.128205128205138</c:v>
                </c:pt>
                <c:pt idx="1">
                  <c:v>12.820512820512819</c:v>
                </c:pt>
                <c:pt idx="2">
                  <c:v>7.0512820512820511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65-68'!$I$16,'Figur 65-68'!$A$16)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65-68'!$K$17,'Figur 65-68'!$C$17)</c:f>
              <c:numCache>
                <c:formatCode>0</c:formatCode>
                <c:ptCount val="2"/>
                <c:pt idx="0">
                  <c:v>84.090909090909093</c:v>
                </c:pt>
                <c:pt idx="1">
                  <c:v>74.025974025974023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65-68'!$I$16,'Figur 65-68'!$A$16)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65-68'!$K$18,'Figur 65-68'!$C$18)</c:f>
              <c:numCache>
                <c:formatCode>0</c:formatCode>
                <c:ptCount val="2"/>
                <c:pt idx="0">
                  <c:v>7.5757575757575761</c:v>
                </c:pt>
                <c:pt idx="1">
                  <c:v>11.038961038961039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65-68'!$I$16,'Figur 65-68'!$A$16)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65-68'!$K$19,'Figur 65-68'!$C$19)</c:f>
              <c:numCache>
                <c:formatCode>0</c:formatCode>
                <c:ptCount val="2"/>
                <c:pt idx="0">
                  <c:v>8.3333333333333321</c:v>
                </c:pt>
                <c:pt idx="1">
                  <c:v>14.935064935064934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544320"/>
        <c:axId val="127546112"/>
      </c:barChart>
      <c:catAx>
        <c:axId val="12754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546112"/>
        <c:crosses val="autoZero"/>
        <c:auto val="1"/>
        <c:lblAlgn val="ctr"/>
        <c:lblOffset val="100"/>
        <c:noMultiLvlLbl val="0"/>
      </c:catAx>
      <c:valAx>
        <c:axId val="127546112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7544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65-68'!$I$16,'Figur 65-68'!$A$16)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65-68'!$K$37,'Figur 65-68'!$C$37)</c:f>
              <c:numCache>
                <c:formatCode>0</c:formatCode>
                <c:ptCount val="2"/>
                <c:pt idx="0">
                  <c:v>49.242424242424242</c:v>
                </c:pt>
                <c:pt idx="1">
                  <c:v>53.205128205128204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65-68'!$I$16,'Figur 65-68'!$A$16)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65-68'!$K$38,'Figur 65-68'!$C$38)</c:f>
              <c:numCache>
                <c:formatCode>0</c:formatCode>
                <c:ptCount val="2"/>
                <c:pt idx="0">
                  <c:v>21.212121212121211</c:v>
                </c:pt>
                <c:pt idx="1">
                  <c:v>16.666666666666664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65-68'!$I$16,'Figur 65-68'!$A$16)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65-68'!$K$39,'Figur 65-68'!$C$39)</c:f>
              <c:numCache>
                <c:formatCode>0</c:formatCode>
                <c:ptCount val="2"/>
                <c:pt idx="0">
                  <c:v>29.545454545454547</c:v>
                </c:pt>
                <c:pt idx="1">
                  <c:v>30.128205128205128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592320"/>
        <c:axId val="127593856"/>
      </c:barChart>
      <c:catAx>
        <c:axId val="12759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593856"/>
        <c:crosses val="autoZero"/>
        <c:auto val="1"/>
        <c:lblAlgn val="ctr"/>
        <c:lblOffset val="100"/>
        <c:noMultiLvlLbl val="0"/>
      </c:catAx>
      <c:valAx>
        <c:axId val="127593856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7592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18-24'!$S$152,'Figur 18-24'!$K$152,'Figur 18-24'!$C$152)</c:f>
              <c:numCache>
                <c:formatCode>0</c:formatCode>
                <c:ptCount val="3"/>
                <c:pt idx="0">
                  <c:v>54.166666666666664</c:v>
                </c:pt>
                <c:pt idx="1">
                  <c:v>64.393939393939391</c:v>
                </c:pt>
                <c:pt idx="2">
                  <c:v>47.651006711409394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18-24'!$S$153,'Figur 18-24'!$K$153,'Figur 18-24'!$C$153)</c:f>
              <c:numCache>
                <c:formatCode>0</c:formatCode>
                <c:ptCount val="3"/>
                <c:pt idx="0">
                  <c:v>18.75</c:v>
                </c:pt>
                <c:pt idx="1">
                  <c:v>15.909090909090908</c:v>
                </c:pt>
                <c:pt idx="2">
                  <c:v>23.48993288590604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18-24'!$S$154,'Figur 18-24'!$K$154,'Figur 18-24'!$C$154)</c:f>
              <c:numCache>
                <c:formatCode>0</c:formatCode>
                <c:ptCount val="3"/>
                <c:pt idx="0">
                  <c:v>27.083333333333332</c:v>
                </c:pt>
                <c:pt idx="1">
                  <c:v>19.696969696969695</c:v>
                </c:pt>
                <c:pt idx="2">
                  <c:v>28.859060402684566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449984"/>
        <c:axId val="111451520"/>
      </c:barChart>
      <c:catAx>
        <c:axId val="11144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451520"/>
        <c:crosses val="autoZero"/>
        <c:auto val="1"/>
        <c:lblAlgn val="ctr"/>
        <c:lblOffset val="100"/>
        <c:noMultiLvlLbl val="0"/>
      </c:catAx>
      <c:valAx>
        <c:axId val="111451520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14499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Enig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65-68'!$I$55,'Figur 65-68'!$A$55)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65-68'!$K$56,'Figur 65-68'!$C$56)</c:f>
              <c:numCache>
                <c:formatCode>0</c:formatCode>
                <c:ptCount val="2"/>
                <c:pt idx="0">
                  <c:v>53.90625</c:v>
                </c:pt>
                <c:pt idx="1">
                  <c:v>67.096774193548399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65-68'!$I$55,'Figur 65-68'!$A$55)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65-68'!$K$57,'Figur 65-68'!$C$57)</c:f>
              <c:numCache>
                <c:formatCode>0</c:formatCode>
                <c:ptCount val="2"/>
                <c:pt idx="0">
                  <c:v>22.65625</c:v>
                </c:pt>
                <c:pt idx="1">
                  <c:v>16.7741935483871</c:v>
                </c:pt>
              </c:numCache>
            </c:numRef>
          </c:val>
        </c:ser>
        <c:ser>
          <c:idx val="2"/>
          <c:order val="2"/>
          <c:tx>
            <c:v>Uenig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65-68'!$I$55,'Figur 65-68'!$A$55)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('Figur 65-68'!$K$58,'Figur 65-68'!$C$58)</c:f>
              <c:numCache>
                <c:formatCode>0</c:formatCode>
                <c:ptCount val="2"/>
                <c:pt idx="0">
                  <c:v>23.4375</c:v>
                </c:pt>
                <c:pt idx="1">
                  <c:v>16.129032258064516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632896"/>
        <c:axId val="127634432"/>
      </c:barChart>
      <c:catAx>
        <c:axId val="12763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634432"/>
        <c:crosses val="autoZero"/>
        <c:auto val="1"/>
        <c:lblAlgn val="ctr"/>
        <c:lblOffset val="100"/>
        <c:noMultiLvlLbl val="0"/>
      </c:catAx>
      <c:valAx>
        <c:axId val="127634432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76328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65-68'!$A$76:$A$78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65-68'!$C$76:$C$78</c:f>
              <c:numCache>
                <c:formatCode>0</c:formatCode>
                <c:ptCount val="3"/>
                <c:pt idx="0">
                  <c:v>46.753246753246749</c:v>
                </c:pt>
                <c:pt idx="1">
                  <c:v>18.831168831168831</c:v>
                </c:pt>
                <c:pt idx="2">
                  <c:v>34.415584415584419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1"/>
        <c:ser>
          <c:idx val="2"/>
          <c:order val="0"/>
          <c:tx>
            <c:v>2013</c:v>
          </c:tx>
          <c:spPr>
            <a:solidFill>
              <a:srgbClr val="FFC000"/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69a+b'!$A$48:$A$57</c:f>
              <c:strCache>
                <c:ptCount val="10"/>
                <c:pt idx="0">
                  <c:v>Efterretning</c:v>
                </c:pt>
                <c:pt idx="1">
                  <c:v>Arktis</c:v>
                </c:pt>
                <c:pt idx="2">
                  <c:v>Kapacitetsopbygning</c:v>
                </c:pt>
                <c:pt idx="3">
                  <c:v>Maritime sikkerhedsoperationer</c:v>
                </c:pt>
                <c:pt idx="4">
                  <c:v>Specialoperationer</c:v>
                </c:pt>
                <c:pt idx="5">
                  <c:v>Beredskab</c:v>
                </c:pt>
                <c:pt idx="6">
                  <c:v>Værnsfælles operationer</c:v>
                </c:pt>
                <c:pt idx="7">
                  <c:v>Stabilisering</c:v>
                </c:pt>
                <c:pt idx="8">
                  <c:v>Konventionelle landmilitære operationer</c:v>
                </c:pt>
                <c:pt idx="9">
                  <c:v>Konventionel afskrækkelse</c:v>
                </c:pt>
              </c:strCache>
            </c:strRef>
          </c:cat>
          <c:val>
            <c:numRef>
              <c:f>'Figur 69a+b'!$B$48:$B$57</c:f>
              <c:numCache>
                <c:formatCode>0.00</c:formatCode>
                <c:ptCount val="10"/>
                <c:pt idx="0">
                  <c:v>3.9015151515151514</c:v>
                </c:pt>
                <c:pt idx="1">
                  <c:v>4.0666666666666664</c:v>
                </c:pt>
                <c:pt idx="2">
                  <c:v>3.5714285714285716</c:v>
                </c:pt>
                <c:pt idx="3">
                  <c:v>3.6692307692307691</c:v>
                </c:pt>
                <c:pt idx="4">
                  <c:v>3.7575757575757578</c:v>
                </c:pt>
                <c:pt idx="5">
                  <c:v>3.1923076923076925</c:v>
                </c:pt>
                <c:pt idx="6">
                  <c:v>3.5669291338582676</c:v>
                </c:pt>
                <c:pt idx="7">
                  <c:v>3.7142857142857144</c:v>
                </c:pt>
              </c:numCache>
            </c:numRef>
          </c:val>
        </c:ser>
        <c:ser>
          <c:idx val="1"/>
          <c:order val="1"/>
          <c:tx>
            <c:v>2014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69a+b'!$A$48:$A$57</c:f>
              <c:strCache>
                <c:ptCount val="10"/>
                <c:pt idx="0">
                  <c:v>Efterretning</c:v>
                </c:pt>
                <c:pt idx="1">
                  <c:v>Arktis</c:v>
                </c:pt>
                <c:pt idx="2">
                  <c:v>Kapacitetsopbygning</c:v>
                </c:pt>
                <c:pt idx="3">
                  <c:v>Maritime sikkerhedsoperationer</c:v>
                </c:pt>
                <c:pt idx="4">
                  <c:v>Specialoperationer</c:v>
                </c:pt>
                <c:pt idx="5">
                  <c:v>Beredskab</c:v>
                </c:pt>
                <c:pt idx="6">
                  <c:v>Værnsfælles operationer</c:v>
                </c:pt>
                <c:pt idx="7">
                  <c:v>Stabilisering</c:v>
                </c:pt>
                <c:pt idx="8">
                  <c:v>Konventionelle landmilitære operationer</c:v>
                </c:pt>
                <c:pt idx="9">
                  <c:v>Konventionel afskrækkelse</c:v>
                </c:pt>
              </c:strCache>
            </c:strRef>
          </c:cat>
          <c:val>
            <c:numRef>
              <c:f>'Figur 69a+b'!$C$48:$C$57</c:f>
              <c:numCache>
                <c:formatCode>0.00</c:formatCode>
                <c:ptCount val="10"/>
                <c:pt idx="0">
                  <c:v>4.1374045801526718</c:v>
                </c:pt>
                <c:pt idx="1">
                  <c:v>4</c:v>
                </c:pt>
                <c:pt idx="2">
                  <c:v>3.6769230769230767</c:v>
                </c:pt>
                <c:pt idx="3">
                  <c:v>3.6744186046511627</c:v>
                </c:pt>
                <c:pt idx="4">
                  <c:v>3.8473282442748094</c:v>
                </c:pt>
                <c:pt idx="5">
                  <c:v>3.6691729323308269</c:v>
                </c:pt>
                <c:pt idx="6">
                  <c:v>3.7301587301587302</c:v>
                </c:pt>
                <c:pt idx="7">
                  <c:v>3.7272727272727271</c:v>
                </c:pt>
                <c:pt idx="8">
                  <c:v>3.1538461538461537</c:v>
                </c:pt>
                <c:pt idx="9">
                  <c:v>3.0229007633587788</c:v>
                </c:pt>
              </c:numCache>
            </c:numRef>
          </c:val>
        </c:ser>
        <c:ser>
          <c:idx val="0"/>
          <c:order val="2"/>
          <c:tx>
            <c:v>2015</c:v>
          </c:tx>
          <c:spPr>
            <a:solidFill>
              <a:srgbClr val="9BBB59">
                <a:lumMod val="75000"/>
              </a:srgbClr>
            </a:solidFill>
          </c:spPr>
          <c:invertIfNegative val="0"/>
          <c:dLbls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69a+b'!$A$48:$A$57</c:f>
              <c:strCache>
                <c:ptCount val="10"/>
                <c:pt idx="0">
                  <c:v>Efterretning</c:v>
                </c:pt>
                <c:pt idx="1">
                  <c:v>Arktis</c:v>
                </c:pt>
                <c:pt idx="2">
                  <c:v>Kapacitetsopbygning</c:v>
                </c:pt>
                <c:pt idx="3">
                  <c:v>Maritime sikkerhedsoperationer</c:v>
                </c:pt>
                <c:pt idx="4">
                  <c:v>Specialoperationer</c:v>
                </c:pt>
                <c:pt idx="5">
                  <c:v>Beredskab</c:v>
                </c:pt>
                <c:pt idx="6">
                  <c:v>Værnsfælles operationer</c:v>
                </c:pt>
                <c:pt idx="7">
                  <c:v>Stabilisering</c:v>
                </c:pt>
                <c:pt idx="8">
                  <c:v>Konventionelle landmilitære operationer</c:v>
                </c:pt>
                <c:pt idx="9">
                  <c:v>Konventionel afskrækkelse</c:v>
                </c:pt>
              </c:strCache>
            </c:strRef>
          </c:cat>
          <c:val>
            <c:numRef>
              <c:f>'Figur 69a+b'!$D$48:$D$57</c:f>
              <c:numCache>
                <c:formatCode>0.00</c:formatCode>
                <c:ptCount val="10"/>
                <c:pt idx="0">
                  <c:v>3.9533333333333331</c:v>
                </c:pt>
                <c:pt idx="1">
                  <c:v>3.8741721854304636</c:v>
                </c:pt>
                <c:pt idx="2">
                  <c:v>3.6993006993006992</c:v>
                </c:pt>
                <c:pt idx="3">
                  <c:v>3.6556291390728477</c:v>
                </c:pt>
                <c:pt idx="4">
                  <c:v>3.6333333333333333</c:v>
                </c:pt>
                <c:pt idx="5">
                  <c:v>3.6266666666666665</c:v>
                </c:pt>
                <c:pt idx="6">
                  <c:v>3.5503355704697985</c:v>
                </c:pt>
                <c:pt idx="7">
                  <c:v>3.5167785234899327</c:v>
                </c:pt>
                <c:pt idx="8">
                  <c:v>3.2266666666666666</c:v>
                </c:pt>
                <c:pt idx="9">
                  <c:v>3.1476510067114094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72480"/>
        <c:axId val="107974016"/>
      </c:barChart>
      <c:catAx>
        <c:axId val="107972480"/>
        <c:scaling>
          <c:orientation val="maxMin"/>
        </c:scaling>
        <c:delete val="0"/>
        <c:axPos val="l"/>
        <c:majorTickMark val="out"/>
        <c:minorTickMark val="none"/>
        <c:tickLblPos val="nextTo"/>
        <c:crossAx val="107974016"/>
        <c:crosses val="autoZero"/>
        <c:auto val="1"/>
        <c:lblAlgn val="ctr"/>
        <c:lblOffset val="100"/>
        <c:noMultiLvlLbl val="0"/>
      </c:catAx>
      <c:valAx>
        <c:axId val="107974016"/>
        <c:scaling>
          <c:orientation val="minMax"/>
          <c:max val="5"/>
          <c:min val="1"/>
        </c:scaling>
        <c:delete val="0"/>
        <c:axPos val="t"/>
        <c:majorGridlines/>
        <c:numFmt formatCode="0" sourceLinked="0"/>
        <c:majorTickMark val="out"/>
        <c:minorTickMark val="none"/>
        <c:tickLblPos val="nextTo"/>
        <c:crossAx val="107972480"/>
        <c:crosses val="autoZero"/>
        <c:crossBetween val="between"/>
        <c:majorUnit val="1"/>
      </c:valAx>
    </c:plotArea>
    <c:legend>
      <c:legendPos val="b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'Figur 69a+b'!$B$6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'Figur 69a+b'!$A$7:$A$16</c:f>
              <c:strCache>
                <c:ptCount val="10"/>
                <c:pt idx="0">
                  <c:v>Arktis</c:v>
                </c:pt>
                <c:pt idx="1">
                  <c:v>Beredskab</c:v>
                </c:pt>
                <c:pt idx="2">
                  <c:v>Konventionelle landmilitære operationer</c:v>
                </c:pt>
                <c:pt idx="3">
                  <c:v>Efterretning</c:v>
                </c:pt>
                <c:pt idx="4">
                  <c:v>Kapacitetsopbygning</c:v>
                </c:pt>
                <c:pt idx="5">
                  <c:v>Maritime sikkerhedsoperationer</c:v>
                </c:pt>
                <c:pt idx="6">
                  <c:v>Stabilisering</c:v>
                </c:pt>
                <c:pt idx="7">
                  <c:v>Specialoperationer</c:v>
                </c:pt>
                <c:pt idx="8">
                  <c:v>Værnsfælles operationer</c:v>
                </c:pt>
                <c:pt idx="9">
                  <c:v>Konventionel afskrækkelse</c:v>
                </c:pt>
              </c:strCache>
            </c:strRef>
          </c:cat>
          <c:val>
            <c:numRef>
              <c:f>'Figur 69a+b'!$B$7:$B$16</c:f>
              <c:numCache>
                <c:formatCode>###0.00</c:formatCode>
                <c:ptCount val="10"/>
                <c:pt idx="0">
                  <c:v>4.0666666666666664</c:v>
                </c:pt>
                <c:pt idx="1">
                  <c:v>3.1923076923076925</c:v>
                </c:pt>
                <c:pt idx="3">
                  <c:v>3.9015151515151514</c:v>
                </c:pt>
                <c:pt idx="4">
                  <c:v>3.5714285714285716</c:v>
                </c:pt>
                <c:pt idx="5">
                  <c:v>3.6692307692307691</c:v>
                </c:pt>
                <c:pt idx="6">
                  <c:v>3.7142857142857144</c:v>
                </c:pt>
                <c:pt idx="7">
                  <c:v>3.7575757575757578</c:v>
                </c:pt>
                <c:pt idx="8">
                  <c:v>3.5669291338582676</c:v>
                </c:pt>
              </c:numCache>
            </c:numRef>
          </c:val>
        </c:ser>
        <c:ser>
          <c:idx val="1"/>
          <c:order val="1"/>
          <c:tx>
            <c:strRef>
              <c:f>'Figur 69a+b'!$C$6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'Figur 69a+b'!$A$7:$A$16</c:f>
              <c:strCache>
                <c:ptCount val="10"/>
                <c:pt idx="0">
                  <c:v>Arktis</c:v>
                </c:pt>
                <c:pt idx="1">
                  <c:v>Beredskab</c:v>
                </c:pt>
                <c:pt idx="2">
                  <c:v>Konventionelle landmilitære operationer</c:v>
                </c:pt>
                <c:pt idx="3">
                  <c:v>Efterretning</c:v>
                </c:pt>
                <c:pt idx="4">
                  <c:v>Kapacitetsopbygning</c:v>
                </c:pt>
                <c:pt idx="5">
                  <c:v>Maritime sikkerhedsoperationer</c:v>
                </c:pt>
                <c:pt idx="6">
                  <c:v>Stabilisering</c:v>
                </c:pt>
                <c:pt idx="7">
                  <c:v>Specialoperationer</c:v>
                </c:pt>
                <c:pt idx="8">
                  <c:v>Værnsfælles operationer</c:v>
                </c:pt>
                <c:pt idx="9">
                  <c:v>Konventionel afskrækkelse</c:v>
                </c:pt>
              </c:strCache>
            </c:strRef>
          </c:cat>
          <c:val>
            <c:numRef>
              <c:f>'Figur 69a+b'!$C$7:$C$16</c:f>
              <c:numCache>
                <c:formatCode>###0.00</c:formatCode>
                <c:ptCount val="10"/>
                <c:pt idx="0">
                  <c:v>4</c:v>
                </c:pt>
                <c:pt idx="1">
                  <c:v>3.6691729323308269</c:v>
                </c:pt>
                <c:pt idx="2">
                  <c:v>3.1538461538461537</c:v>
                </c:pt>
                <c:pt idx="3">
                  <c:v>4.1374045801526718</c:v>
                </c:pt>
                <c:pt idx="4">
                  <c:v>3.6769230769230767</c:v>
                </c:pt>
                <c:pt idx="5">
                  <c:v>3.6744186046511627</c:v>
                </c:pt>
                <c:pt idx="6">
                  <c:v>3.7272727272727271</c:v>
                </c:pt>
                <c:pt idx="7">
                  <c:v>3.8473282442748094</c:v>
                </c:pt>
                <c:pt idx="8">
                  <c:v>3.7301587301587302</c:v>
                </c:pt>
                <c:pt idx="9">
                  <c:v>3.0229007633587788</c:v>
                </c:pt>
              </c:numCache>
            </c:numRef>
          </c:val>
        </c:ser>
        <c:ser>
          <c:idx val="2"/>
          <c:order val="2"/>
          <c:tx>
            <c:strRef>
              <c:f>'Figur 69a+b'!$D$6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'Figur 69a+b'!$A$7:$A$16</c:f>
              <c:strCache>
                <c:ptCount val="10"/>
                <c:pt idx="0">
                  <c:v>Arktis</c:v>
                </c:pt>
                <c:pt idx="1">
                  <c:v>Beredskab</c:v>
                </c:pt>
                <c:pt idx="2">
                  <c:v>Konventionelle landmilitære operationer</c:v>
                </c:pt>
                <c:pt idx="3">
                  <c:v>Efterretning</c:v>
                </c:pt>
                <c:pt idx="4">
                  <c:v>Kapacitetsopbygning</c:v>
                </c:pt>
                <c:pt idx="5">
                  <c:v>Maritime sikkerhedsoperationer</c:v>
                </c:pt>
                <c:pt idx="6">
                  <c:v>Stabilisering</c:v>
                </c:pt>
                <c:pt idx="7">
                  <c:v>Specialoperationer</c:v>
                </c:pt>
                <c:pt idx="8">
                  <c:v>Værnsfælles operationer</c:v>
                </c:pt>
                <c:pt idx="9">
                  <c:v>Konventionel afskrækkelse</c:v>
                </c:pt>
              </c:strCache>
            </c:strRef>
          </c:cat>
          <c:val>
            <c:numRef>
              <c:f>'Figur 69a+b'!$D$7:$D$16</c:f>
              <c:numCache>
                <c:formatCode>###0.0</c:formatCode>
                <c:ptCount val="10"/>
                <c:pt idx="0">
                  <c:v>3.8741721854304636</c:v>
                </c:pt>
                <c:pt idx="1">
                  <c:v>3.6266666666666665</c:v>
                </c:pt>
                <c:pt idx="2">
                  <c:v>3.2266666666666666</c:v>
                </c:pt>
                <c:pt idx="3">
                  <c:v>3.9533333333333331</c:v>
                </c:pt>
                <c:pt idx="4">
                  <c:v>3.6993006993006992</c:v>
                </c:pt>
                <c:pt idx="5">
                  <c:v>3.6556291390728477</c:v>
                </c:pt>
                <c:pt idx="6">
                  <c:v>3.5167785234899327</c:v>
                </c:pt>
                <c:pt idx="7">
                  <c:v>3.6333333333333333</c:v>
                </c:pt>
                <c:pt idx="8">
                  <c:v>3.5503355704697985</c:v>
                </c:pt>
                <c:pt idx="9">
                  <c:v>3.1476510067114094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39008"/>
        <c:axId val="127740544"/>
      </c:radarChart>
      <c:catAx>
        <c:axId val="1277390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740544"/>
        <c:crosses val="autoZero"/>
        <c:auto val="1"/>
        <c:lblAlgn val="ctr"/>
        <c:lblOffset val="100"/>
        <c:noMultiLvlLbl val="0"/>
      </c:catAx>
      <c:valAx>
        <c:axId val="127740544"/>
        <c:scaling>
          <c:orientation val="minMax"/>
          <c:max val="5"/>
          <c:min val="1"/>
        </c:scaling>
        <c:delete val="0"/>
        <c:axPos val="l"/>
        <c:majorGridlines/>
        <c:numFmt formatCode="0" sourceLinked="0"/>
        <c:majorTickMark val="cross"/>
        <c:minorTickMark val="none"/>
        <c:tickLblPos val="nextTo"/>
        <c:crossAx val="127739008"/>
        <c:crosses val="autoZero"/>
        <c:crossBetween val="between"/>
        <c:majorUnit val="1"/>
        <c:minorUnit val="1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70-73'!$A$17:$A$19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'Figur 70-73'!$C$17:$C$19</c:f>
              <c:numCache>
                <c:formatCode>0</c:formatCode>
                <c:ptCount val="3"/>
                <c:pt idx="0">
                  <c:v>38.461538461538467</c:v>
                </c:pt>
                <c:pt idx="1">
                  <c:v>11.538461538461538</c:v>
                </c:pt>
                <c:pt idx="2">
                  <c:v>50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70-73'!$A$37:$A$39</c:f>
              <c:strCache>
                <c:ptCount val="3"/>
                <c:pt idx="0">
                  <c:v>Ja</c:v>
                </c:pt>
                <c:pt idx="1">
                  <c:v>Ved ikke</c:v>
                </c:pt>
                <c:pt idx="2">
                  <c:v>Nej</c:v>
                </c:pt>
              </c:strCache>
            </c:strRef>
          </c:cat>
          <c:val>
            <c:numRef>
              <c:f>'Figur 70-73'!$C$37:$C$39</c:f>
              <c:numCache>
                <c:formatCode>0</c:formatCode>
                <c:ptCount val="3"/>
                <c:pt idx="0">
                  <c:v>55.769230769230774</c:v>
                </c:pt>
                <c:pt idx="1">
                  <c:v>15.384615384615385</c:v>
                </c:pt>
                <c:pt idx="2">
                  <c:v>28.846153846153843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70-73'!$A$57:$A$59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70-73'!$C$57:$C$59</c:f>
              <c:numCache>
                <c:formatCode>0</c:formatCode>
                <c:ptCount val="3"/>
                <c:pt idx="0">
                  <c:v>59.354838709677416</c:v>
                </c:pt>
                <c:pt idx="1">
                  <c:v>20.64516129032258</c:v>
                </c:pt>
                <c:pt idx="2">
                  <c:v>20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70-73'!$A$57:$A$59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70-73'!$C$77:$C$79</c:f>
              <c:numCache>
                <c:formatCode>0</c:formatCode>
                <c:ptCount val="3"/>
                <c:pt idx="0">
                  <c:v>74</c:v>
                </c:pt>
                <c:pt idx="1">
                  <c:v>17.333333333333336</c:v>
                </c:pt>
                <c:pt idx="2">
                  <c:v>8.6666666666666679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70-73'!$A$57:$A$59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70-73'!$C$95:$C$97</c:f>
              <c:numCache>
                <c:formatCode>0</c:formatCode>
                <c:ptCount val="3"/>
                <c:pt idx="0">
                  <c:v>68.456375838926178</c:v>
                </c:pt>
                <c:pt idx="1">
                  <c:v>18.120805369127517</c:v>
                </c:pt>
                <c:pt idx="2">
                  <c:v>13.422818791946309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70-73'!$A$57:$A$59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70-73'!$C$114:$C$116</c:f>
              <c:numCache>
                <c:formatCode>0</c:formatCode>
                <c:ptCount val="3"/>
                <c:pt idx="0">
                  <c:v>72.483221476510067</c:v>
                </c:pt>
                <c:pt idx="1">
                  <c:v>15.436241610738255</c:v>
                </c:pt>
                <c:pt idx="2">
                  <c:v>12.080536912751679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I høj grad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18-24'!$S$91,'Figur 18-24'!$K$91,'Figur 18-24'!$C$91)</c:f>
              <c:numCache>
                <c:formatCode>0</c:formatCode>
                <c:ptCount val="3"/>
                <c:pt idx="0">
                  <c:v>63.636363636363633</c:v>
                </c:pt>
                <c:pt idx="1">
                  <c:v>74.626865671641795</c:v>
                </c:pt>
                <c:pt idx="2">
                  <c:v>68.831168831168839</c:v>
                </c:pt>
              </c:numCache>
            </c:numRef>
          </c:val>
        </c:ser>
        <c:ser>
          <c:idx val="1"/>
          <c:order val="1"/>
          <c:tx>
            <c:v>Hverken/eller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18-24'!$S$92,'Figur 18-24'!$K$92,'Figur 18-24'!$C$92)</c:f>
              <c:numCache>
                <c:formatCode>0</c:formatCode>
                <c:ptCount val="3"/>
                <c:pt idx="0">
                  <c:v>18.88111888111888</c:v>
                </c:pt>
                <c:pt idx="1">
                  <c:v>16.417910447761194</c:v>
                </c:pt>
                <c:pt idx="2">
                  <c:v>16.233766233766232</c:v>
                </c:pt>
              </c:numCache>
            </c:numRef>
          </c:val>
        </c:ser>
        <c:ser>
          <c:idx val="2"/>
          <c:order val="2"/>
          <c:tx>
            <c:v>I lav grad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('Figur 18-24'!$Q$50,'Figur 18-24'!$I$50,'Figur 18-24'!$A$50)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('Figur 18-24'!$S$93,'Figur 18-24'!$K$93,'Figur 18-24'!$C$93)</c:f>
              <c:numCache>
                <c:formatCode>0</c:formatCode>
                <c:ptCount val="3"/>
                <c:pt idx="0">
                  <c:v>17.482517482517483</c:v>
                </c:pt>
                <c:pt idx="1">
                  <c:v>8.9552238805970141</c:v>
                </c:pt>
                <c:pt idx="2">
                  <c:v>14.935064935064934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604672"/>
        <c:axId val="112606208"/>
      </c:barChart>
      <c:catAx>
        <c:axId val="11260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606208"/>
        <c:crosses val="autoZero"/>
        <c:auto val="1"/>
        <c:lblAlgn val="ctr"/>
        <c:lblOffset val="100"/>
        <c:noMultiLvlLbl val="0"/>
      </c:catAx>
      <c:valAx>
        <c:axId val="112606208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2604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70-73'!$A$57:$A$59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70-73'!$C$133:$C$135</c:f>
              <c:numCache>
                <c:formatCode>0</c:formatCode>
                <c:ptCount val="3"/>
                <c:pt idx="0">
                  <c:v>56.375838926174495</c:v>
                </c:pt>
                <c:pt idx="1">
                  <c:v>22.14765100671141</c:v>
                </c:pt>
                <c:pt idx="2">
                  <c:v>21.476510067114095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 70-73'!$A$57:$A$59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'Figur 70-73'!$C$151:$C$153</c:f>
              <c:numCache>
                <c:formatCode>0</c:formatCode>
                <c:ptCount val="3"/>
                <c:pt idx="0">
                  <c:v>68.243243243243242</c:v>
                </c:pt>
                <c:pt idx="1">
                  <c:v>18.243243243243242</c:v>
                </c:pt>
                <c:pt idx="2">
                  <c:v>13.513513513513514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'[1]4 søjler på prioritet'!$X$31</c:f>
              <c:strCache>
                <c:ptCount val="1"/>
                <c:pt idx="0">
                  <c:v>Bør være 1. prioritet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'[1]4 søjler på prioritet'!$M$34:$M$37</c:f>
              <c:strCache>
                <c:ptCount val="4"/>
                <c:pt idx="0">
                  <c:v>Strategi</c:v>
                </c:pt>
                <c:pt idx="1">
                  <c:v>Militær</c:v>
                </c:pt>
                <c:pt idx="2">
                  <c:v>Økonomi</c:v>
                </c:pt>
                <c:pt idx="3">
                  <c:v>Industri</c:v>
                </c:pt>
              </c:strCache>
            </c:strRef>
          </c:cat>
          <c:val>
            <c:numRef>
              <c:f>'[1]4 søjler på prioritet'!$N$34:$N$37</c:f>
              <c:numCache>
                <c:formatCode>0.0</c:formatCode>
                <c:ptCount val="4"/>
                <c:pt idx="0">
                  <c:v>37.179487179487182</c:v>
                </c:pt>
                <c:pt idx="1">
                  <c:v>36.538461538461533</c:v>
                </c:pt>
                <c:pt idx="2">
                  <c:v>16.666666666666664</c:v>
                </c:pt>
                <c:pt idx="3">
                  <c:v>2.5641025641025639</c:v>
                </c:pt>
              </c:numCache>
            </c:numRef>
          </c:val>
        </c:ser>
        <c:ser>
          <c:idx val="1"/>
          <c:order val="1"/>
          <c:tx>
            <c:strRef>
              <c:f>'[1]4 søjler på prioritet'!$X$32</c:f>
              <c:strCache>
                <c:ptCount val="1"/>
                <c:pt idx="0">
                  <c:v>Vil blive 1. prioritet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'[1]4 søjler på prioritet'!$M$34:$M$37</c:f>
              <c:strCache>
                <c:ptCount val="4"/>
                <c:pt idx="0">
                  <c:v>Strategi</c:v>
                </c:pt>
                <c:pt idx="1">
                  <c:v>Militær</c:v>
                </c:pt>
                <c:pt idx="2">
                  <c:v>Økonomi</c:v>
                </c:pt>
                <c:pt idx="3">
                  <c:v>Industri</c:v>
                </c:pt>
              </c:strCache>
            </c:strRef>
          </c:cat>
          <c:val>
            <c:numRef>
              <c:f>'[1]4 søjler på prioritet'!$O$34:$O$37</c:f>
              <c:numCache>
                <c:formatCode>0.0</c:formatCode>
                <c:ptCount val="4"/>
                <c:pt idx="0">
                  <c:v>27.564102564102566</c:v>
                </c:pt>
                <c:pt idx="1">
                  <c:v>12.820512820512819</c:v>
                </c:pt>
                <c:pt idx="2">
                  <c:v>36.538461538461533</c:v>
                </c:pt>
                <c:pt idx="3">
                  <c:v>16.666666666666664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092800"/>
        <c:axId val="134212608"/>
      </c:barChart>
      <c:catAx>
        <c:axId val="126092800"/>
        <c:scaling>
          <c:orientation val="minMax"/>
        </c:scaling>
        <c:delete val="0"/>
        <c:axPos val="b"/>
        <c:majorTickMark val="out"/>
        <c:minorTickMark val="none"/>
        <c:tickLblPos val="nextTo"/>
        <c:crossAx val="134212608"/>
        <c:crosses val="autoZero"/>
        <c:auto val="1"/>
        <c:lblAlgn val="ctr"/>
        <c:lblOffset val="100"/>
        <c:noMultiLvlLbl val="0"/>
      </c:catAx>
      <c:valAx>
        <c:axId val="134212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Procent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26092800"/>
        <c:crosses val="autoZero"/>
        <c:crossBetween val="between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'[1]4 søjler på prioritet'!$X$34</c:f>
              <c:strCache>
                <c:ptCount val="1"/>
                <c:pt idx="0">
                  <c:v>Bør være 2. prioritet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'[1]4 søjler på prioritet'!$R$34:$R$37</c:f>
              <c:strCache>
                <c:ptCount val="4"/>
                <c:pt idx="0">
                  <c:v>Strategi</c:v>
                </c:pt>
                <c:pt idx="1">
                  <c:v>Militær</c:v>
                </c:pt>
                <c:pt idx="2">
                  <c:v>Økonomi</c:v>
                </c:pt>
                <c:pt idx="3">
                  <c:v>Industri</c:v>
                </c:pt>
              </c:strCache>
            </c:strRef>
          </c:cat>
          <c:val>
            <c:numRef>
              <c:f>'[1]4 søjler på prioritet'!$S$34:$S$37</c:f>
              <c:numCache>
                <c:formatCode>###0.0</c:formatCode>
                <c:ptCount val="4"/>
                <c:pt idx="0">
                  <c:v>29.487179487179489</c:v>
                </c:pt>
                <c:pt idx="1">
                  <c:v>35.256410256410255</c:v>
                </c:pt>
                <c:pt idx="2">
                  <c:v>20.512820512820511</c:v>
                </c:pt>
                <c:pt idx="3">
                  <c:v>7.6923076923076925</c:v>
                </c:pt>
              </c:numCache>
            </c:numRef>
          </c:val>
        </c:ser>
        <c:ser>
          <c:idx val="1"/>
          <c:order val="1"/>
          <c:tx>
            <c:strRef>
              <c:f>'[1]4 søjler på prioritet'!$X$35</c:f>
              <c:strCache>
                <c:ptCount val="1"/>
                <c:pt idx="0">
                  <c:v>Vil blive 2. prioritet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'[1]4 søjler på prioritet'!$R$34:$R$37</c:f>
              <c:strCache>
                <c:ptCount val="4"/>
                <c:pt idx="0">
                  <c:v>Strategi</c:v>
                </c:pt>
                <c:pt idx="1">
                  <c:v>Militær</c:v>
                </c:pt>
                <c:pt idx="2">
                  <c:v>Økonomi</c:v>
                </c:pt>
                <c:pt idx="3">
                  <c:v>Industri</c:v>
                </c:pt>
              </c:strCache>
            </c:strRef>
          </c:cat>
          <c:val>
            <c:numRef>
              <c:f>'[1]4 søjler på prioritet'!$T$34:$T$37</c:f>
              <c:numCache>
                <c:formatCode>###0.0</c:formatCode>
                <c:ptCount val="4"/>
                <c:pt idx="0">
                  <c:v>19.230769230769234</c:v>
                </c:pt>
                <c:pt idx="1">
                  <c:v>19.871794871794872</c:v>
                </c:pt>
                <c:pt idx="2">
                  <c:v>25.641025641025639</c:v>
                </c:pt>
                <c:pt idx="3">
                  <c:v>28.846153846153843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604864"/>
        <c:axId val="135645440"/>
      </c:barChart>
      <c:catAx>
        <c:axId val="135604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35645440"/>
        <c:crosses val="autoZero"/>
        <c:auto val="1"/>
        <c:lblAlgn val="ctr"/>
        <c:lblOffset val="100"/>
        <c:noMultiLvlLbl val="0"/>
      </c:catAx>
      <c:valAx>
        <c:axId val="135645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Procent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35604864"/>
        <c:crosses val="autoZero"/>
        <c:crossBetween val="between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'[1]4 søjler på prioritet'!$X$37</c:f>
              <c:strCache>
                <c:ptCount val="1"/>
                <c:pt idx="0">
                  <c:v>Bør være 3. prioritet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'[1]4 søjler på prioritet'!$H$55:$H$58</c:f>
              <c:strCache>
                <c:ptCount val="4"/>
                <c:pt idx="0">
                  <c:v>Strategi</c:v>
                </c:pt>
                <c:pt idx="1">
                  <c:v>Militær</c:v>
                </c:pt>
                <c:pt idx="2">
                  <c:v>Økonomi</c:v>
                </c:pt>
                <c:pt idx="3">
                  <c:v>Industri</c:v>
                </c:pt>
              </c:strCache>
            </c:strRef>
          </c:cat>
          <c:val>
            <c:numRef>
              <c:f>'[1]4 søjler på prioritet'!$I$55:$I$58</c:f>
              <c:numCache>
                <c:formatCode>###0.0</c:formatCode>
                <c:ptCount val="4"/>
                <c:pt idx="0">
                  <c:v>19.871794871794872</c:v>
                </c:pt>
                <c:pt idx="1">
                  <c:v>14.743589743589745</c:v>
                </c:pt>
                <c:pt idx="2">
                  <c:v>37.179487179487182</c:v>
                </c:pt>
                <c:pt idx="3">
                  <c:v>21.153846153846153</c:v>
                </c:pt>
              </c:numCache>
            </c:numRef>
          </c:val>
        </c:ser>
        <c:ser>
          <c:idx val="1"/>
          <c:order val="1"/>
          <c:tx>
            <c:strRef>
              <c:f>'[1]4 søjler på prioritet'!$X$38</c:f>
              <c:strCache>
                <c:ptCount val="1"/>
                <c:pt idx="0">
                  <c:v>Vil blive 3. prioritet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'[1]4 søjler på prioritet'!$H$55:$H$58</c:f>
              <c:strCache>
                <c:ptCount val="4"/>
                <c:pt idx="0">
                  <c:v>Strategi</c:v>
                </c:pt>
                <c:pt idx="1">
                  <c:v>Militær</c:v>
                </c:pt>
                <c:pt idx="2">
                  <c:v>Økonomi</c:v>
                </c:pt>
                <c:pt idx="3">
                  <c:v>Industri</c:v>
                </c:pt>
              </c:strCache>
            </c:strRef>
          </c:cat>
          <c:val>
            <c:numRef>
              <c:f>'[1]4 søjler på prioritet'!$J$55:$J$58</c:f>
              <c:numCache>
                <c:formatCode>###0.0</c:formatCode>
                <c:ptCount val="4"/>
                <c:pt idx="0">
                  <c:v>28.846153846153843</c:v>
                </c:pt>
                <c:pt idx="1">
                  <c:v>32.692307692307693</c:v>
                </c:pt>
                <c:pt idx="2">
                  <c:v>15.384615384615385</c:v>
                </c:pt>
                <c:pt idx="3">
                  <c:v>16.666666666666664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871168"/>
        <c:axId val="116872704"/>
      </c:barChart>
      <c:catAx>
        <c:axId val="116871168"/>
        <c:scaling>
          <c:orientation val="minMax"/>
        </c:scaling>
        <c:delete val="0"/>
        <c:axPos val="b"/>
        <c:numFmt formatCode="###0.0" sourceLinked="1"/>
        <c:majorTickMark val="out"/>
        <c:minorTickMark val="none"/>
        <c:tickLblPos val="nextTo"/>
        <c:crossAx val="116872704"/>
        <c:crosses val="autoZero"/>
        <c:auto val="1"/>
        <c:lblAlgn val="ctr"/>
        <c:lblOffset val="100"/>
        <c:noMultiLvlLbl val="0"/>
      </c:catAx>
      <c:valAx>
        <c:axId val="116872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Procent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16871168"/>
        <c:crosses val="autoZero"/>
        <c:crossBetween val="between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'[1]4 søjler på prioritet'!$X$40</c:f>
              <c:strCache>
                <c:ptCount val="1"/>
                <c:pt idx="0">
                  <c:v>Bør være 4. prioritet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'[1]4 søjler på prioritet'!$Q$55:$Q$58</c:f>
              <c:strCache>
                <c:ptCount val="4"/>
                <c:pt idx="0">
                  <c:v>Strategi</c:v>
                </c:pt>
                <c:pt idx="1">
                  <c:v>Militær</c:v>
                </c:pt>
                <c:pt idx="2">
                  <c:v>Økonomi</c:v>
                </c:pt>
                <c:pt idx="3">
                  <c:v>Industri</c:v>
                </c:pt>
              </c:strCache>
            </c:strRef>
          </c:cat>
          <c:val>
            <c:numRef>
              <c:f>'[1]4 søjler på prioritet'!$R$55:$R$58</c:f>
              <c:numCache>
                <c:formatCode>###0.0</c:formatCode>
                <c:ptCount val="4"/>
                <c:pt idx="0">
                  <c:v>6.4102564102564097</c:v>
                </c:pt>
                <c:pt idx="1">
                  <c:v>6.4102564102564097</c:v>
                </c:pt>
                <c:pt idx="2">
                  <c:v>18.589743589743591</c:v>
                </c:pt>
                <c:pt idx="3">
                  <c:v>61.53846153846154</c:v>
                </c:pt>
              </c:numCache>
            </c:numRef>
          </c:val>
        </c:ser>
        <c:ser>
          <c:idx val="1"/>
          <c:order val="1"/>
          <c:tx>
            <c:strRef>
              <c:f>'[1]4 søjler på prioritet'!$X$41</c:f>
              <c:strCache>
                <c:ptCount val="1"/>
                <c:pt idx="0">
                  <c:v>Vil blive 4. prioritet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'[1]4 søjler på prioritet'!$Q$55:$Q$58</c:f>
              <c:strCache>
                <c:ptCount val="4"/>
                <c:pt idx="0">
                  <c:v>Strategi</c:v>
                </c:pt>
                <c:pt idx="1">
                  <c:v>Militær</c:v>
                </c:pt>
                <c:pt idx="2">
                  <c:v>Økonomi</c:v>
                </c:pt>
                <c:pt idx="3">
                  <c:v>Industri</c:v>
                </c:pt>
              </c:strCache>
            </c:strRef>
          </c:cat>
          <c:val>
            <c:numRef>
              <c:f>'[1]4 søjler på prioritet'!$S$55:$S$58</c:f>
              <c:numCache>
                <c:formatCode>###0.0</c:formatCode>
                <c:ptCount val="4"/>
                <c:pt idx="0">
                  <c:v>17.948717948717949</c:v>
                </c:pt>
                <c:pt idx="1">
                  <c:v>28.205128205128204</c:v>
                </c:pt>
                <c:pt idx="2">
                  <c:v>16.025641025641026</c:v>
                </c:pt>
                <c:pt idx="3">
                  <c:v>31.410256410256409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324416"/>
        <c:axId val="117346688"/>
      </c:barChart>
      <c:catAx>
        <c:axId val="11732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346688"/>
        <c:crosses val="autoZero"/>
        <c:auto val="1"/>
        <c:lblAlgn val="ctr"/>
        <c:lblOffset val="100"/>
        <c:noMultiLvlLbl val="0"/>
      </c:catAx>
      <c:valAx>
        <c:axId val="117346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Procent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17324416"/>
        <c:crosses val="autoZero"/>
        <c:crossBetween val="between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 78-79'!$I$7</c:f>
              <c:strCache>
                <c:ptCount val="1"/>
                <c:pt idx="0">
                  <c:v>1. prioritet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78-79'!$J$7:$M$7</c:f>
              <c:numCache>
                <c:formatCode>###0.0</c:formatCode>
                <c:ptCount val="4"/>
                <c:pt idx="0">
                  <c:v>37.179487179487182</c:v>
                </c:pt>
                <c:pt idx="1">
                  <c:v>36.538461538461533</c:v>
                </c:pt>
                <c:pt idx="2">
                  <c:v>16.666666666666664</c:v>
                </c:pt>
                <c:pt idx="3">
                  <c:v>2.5641025641025639</c:v>
                </c:pt>
              </c:numCache>
            </c:numRef>
          </c:val>
        </c:ser>
        <c:ser>
          <c:idx val="1"/>
          <c:order val="1"/>
          <c:tx>
            <c:strRef>
              <c:f>'Figur 78-79'!$I$8</c:f>
              <c:strCache>
                <c:ptCount val="1"/>
                <c:pt idx="0">
                  <c:v>2. prioritet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78-79'!$J$8:$M$8</c:f>
              <c:numCache>
                <c:formatCode>###0.0</c:formatCode>
                <c:ptCount val="4"/>
                <c:pt idx="0">
                  <c:v>29.487179487179489</c:v>
                </c:pt>
                <c:pt idx="1">
                  <c:v>35.256410256410255</c:v>
                </c:pt>
                <c:pt idx="2">
                  <c:v>20.512820512820511</c:v>
                </c:pt>
                <c:pt idx="3">
                  <c:v>7.6923076923076925</c:v>
                </c:pt>
              </c:numCache>
            </c:numRef>
          </c:val>
        </c:ser>
        <c:ser>
          <c:idx val="2"/>
          <c:order val="2"/>
          <c:tx>
            <c:strRef>
              <c:f>'Figur 78-79'!$I$9</c:f>
              <c:strCache>
                <c:ptCount val="1"/>
                <c:pt idx="0">
                  <c:v>3. prioritet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78-79'!$J$9:$M$9</c:f>
              <c:numCache>
                <c:formatCode>###0.0</c:formatCode>
                <c:ptCount val="4"/>
                <c:pt idx="0">
                  <c:v>19.871794871794872</c:v>
                </c:pt>
                <c:pt idx="1">
                  <c:v>14.743589743589745</c:v>
                </c:pt>
                <c:pt idx="2">
                  <c:v>37.179487179487182</c:v>
                </c:pt>
                <c:pt idx="3">
                  <c:v>21.153846153846153</c:v>
                </c:pt>
              </c:numCache>
            </c:numRef>
          </c:val>
        </c:ser>
        <c:ser>
          <c:idx val="3"/>
          <c:order val="3"/>
          <c:tx>
            <c:strRef>
              <c:f>'Figur 78-79'!$I$10</c:f>
              <c:strCache>
                <c:ptCount val="1"/>
                <c:pt idx="0">
                  <c:v>4. prioritet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78-79'!$J$10:$M$10</c:f>
              <c:numCache>
                <c:formatCode>###0.0</c:formatCode>
                <c:ptCount val="4"/>
                <c:pt idx="0">
                  <c:v>6.4102564102564097</c:v>
                </c:pt>
                <c:pt idx="1">
                  <c:v>6.4102564102564097</c:v>
                </c:pt>
                <c:pt idx="2">
                  <c:v>18.589743589743591</c:v>
                </c:pt>
                <c:pt idx="3">
                  <c:v>61.53846153846154</c:v>
                </c:pt>
              </c:numCache>
            </c:numRef>
          </c:val>
        </c:ser>
        <c:ser>
          <c:idx val="4"/>
          <c:order val="4"/>
          <c:tx>
            <c:strRef>
              <c:f>'Figur 78-79'!$I$11</c:f>
              <c:strCache>
                <c:ptCount val="1"/>
                <c:pt idx="0">
                  <c:v>Lige vigtige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78-79'!$J$11:$M$11</c:f>
              <c:numCache>
                <c:formatCode>###0.0</c:formatCode>
                <c:ptCount val="4"/>
                <c:pt idx="0">
                  <c:v>7.0512820512820511</c:v>
                </c:pt>
                <c:pt idx="1">
                  <c:v>7.0512820512820511</c:v>
                </c:pt>
                <c:pt idx="2">
                  <c:v>7.0512820512820511</c:v>
                </c:pt>
                <c:pt idx="3">
                  <c:v>7.0512820512820511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314944"/>
        <c:axId val="127316736"/>
      </c:barChart>
      <c:catAx>
        <c:axId val="127314944"/>
        <c:scaling>
          <c:orientation val="minMax"/>
        </c:scaling>
        <c:delete val="0"/>
        <c:axPos val="b"/>
        <c:majorTickMark val="out"/>
        <c:minorTickMark val="none"/>
        <c:tickLblPos val="nextTo"/>
        <c:crossAx val="127316736"/>
        <c:crosses val="autoZero"/>
        <c:auto val="1"/>
        <c:lblAlgn val="ctr"/>
        <c:lblOffset val="100"/>
        <c:noMultiLvlLbl val="0"/>
      </c:catAx>
      <c:valAx>
        <c:axId val="12731673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73149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 78-79'!$I$46</c:f>
              <c:strCache>
                <c:ptCount val="1"/>
                <c:pt idx="0">
                  <c:v>1. prioritet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78-79'!$J$46:$M$46</c:f>
              <c:numCache>
                <c:formatCode>###0.0</c:formatCode>
                <c:ptCount val="4"/>
                <c:pt idx="0">
                  <c:v>27.564102564102566</c:v>
                </c:pt>
                <c:pt idx="1">
                  <c:v>12.820512820512819</c:v>
                </c:pt>
                <c:pt idx="2">
                  <c:v>36.538461538461533</c:v>
                </c:pt>
                <c:pt idx="3">
                  <c:v>16.666666666666664</c:v>
                </c:pt>
              </c:numCache>
            </c:numRef>
          </c:val>
        </c:ser>
        <c:ser>
          <c:idx val="1"/>
          <c:order val="1"/>
          <c:tx>
            <c:strRef>
              <c:f>'Figur 78-79'!$I$47</c:f>
              <c:strCache>
                <c:ptCount val="1"/>
                <c:pt idx="0">
                  <c:v>2. prioritet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78-79'!$J$47:$M$47</c:f>
              <c:numCache>
                <c:formatCode>###0.0</c:formatCode>
                <c:ptCount val="4"/>
                <c:pt idx="0">
                  <c:v>19.230769230769234</c:v>
                </c:pt>
                <c:pt idx="1">
                  <c:v>19.871794871794872</c:v>
                </c:pt>
                <c:pt idx="2">
                  <c:v>25.641025641025639</c:v>
                </c:pt>
                <c:pt idx="3">
                  <c:v>28.846153846153843</c:v>
                </c:pt>
              </c:numCache>
            </c:numRef>
          </c:val>
        </c:ser>
        <c:ser>
          <c:idx val="2"/>
          <c:order val="2"/>
          <c:tx>
            <c:strRef>
              <c:f>'Figur 78-79'!$I$48</c:f>
              <c:strCache>
                <c:ptCount val="1"/>
                <c:pt idx="0">
                  <c:v>3. prioritet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78-79'!$J$48:$M$48</c:f>
              <c:numCache>
                <c:formatCode>###0.0</c:formatCode>
                <c:ptCount val="4"/>
                <c:pt idx="0">
                  <c:v>28.846153846153843</c:v>
                </c:pt>
                <c:pt idx="1">
                  <c:v>32.692307692307693</c:v>
                </c:pt>
                <c:pt idx="2">
                  <c:v>15.384615384615385</c:v>
                </c:pt>
                <c:pt idx="3">
                  <c:v>16.666666666666664</c:v>
                </c:pt>
              </c:numCache>
            </c:numRef>
          </c:val>
        </c:ser>
        <c:ser>
          <c:idx val="3"/>
          <c:order val="3"/>
          <c:tx>
            <c:strRef>
              <c:f>'Figur 78-79'!$I$49</c:f>
              <c:strCache>
                <c:ptCount val="1"/>
                <c:pt idx="0">
                  <c:v>4. prioritet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78-79'!$J$49:$M$49</c:f>
              <c:numCache>
                <c:formatCode>###0.0</c:formatCode>
                <c:ptCount val="4"/>
                <c:pt idx="0">
                  <c:v>17.948717948717949</c:v>
                </c:pt>
                <c:pt idx="1">
                  <c:v>28.205128205128204</c:v>
                </c:pt>
                <c:pt idx="2">
                  <c:v>16.025641025641026</c:v>
                </c:pt>
                <c:pt idx="3">
                  <c:v>31.410256410256409</c:v>
                </c:pt>
              </c:numCache>
            </c:numRef>
          </c:val>
        </c:ser>
        <c:ser>
          <c:idx val="4"/>
          <c:order val="4"/>
          <c:tx>
            <c:strRef>
              <c:f>'Figur 78-79'!$I$50</c:f>
              <c:strCache>
                <c:ptCount val="1"/>
                <c:pt idx="0">
                  <c:v>Lige vigtige</c:v>
                </c:pt>
              </c:strCache>
            </c:strRef>
          </c:tx>
          <c:invertIfNegative val="0"/>
          <c:cat>
            <c:strRef>
              <c:f>'Figur 78-79'!$J$6:$M$6</c:f>
              <c:strCache>
                <c:ptCount val="4"/>
                <c:pt idx="0">
                  <c:v>Strategisk</c:v>
                </c:pt>
                <c:pt idx="1">
                  <c:v>Militær</c:v>
                </c:pt>
                <c:pt idx="2">
                  <c:v>Økonomisk</c:v>
                </c:pt>
                <c:pt idx="3">
                  <c:v>Industri</c:v>
                </c:pt>
              </c:strCache>
            </c:strRef>
          </c:cat>
          <c:val>
            <c:numRef>
              <c:f>'Figur 78-79'!$J$50:$M$50</c:f>
              <c:numCache>
                <c:formatCode>###0.0</c:formatCode>
                <c:ptCount val="4"/>
                <c:pt idx="0">
                  <c:v>6.4102564102564097</c:v>
                </c:pt>
                <c:pt idx="1">
                  <c:v>6.4102564102564097</c:v>
                </c:pt>
                <c:pt idx="2">
                  <c:v>6.4102564102564097</c:v>
                </c:pt>
                <c:pt idx="3">
                  <c:v>6.4102564102564097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415360"/>
        <c:axId val="124421248"/>
      </c:barChart>
      <c:catAx>
        <c:axId val="1244153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4421248"/>
        <c:crosses val="autoZero"/>
        <c:auto val="1"/>
        <c:lblAlgn val="ctr"/>
        <c:lblOffset val="100"/>
        <c:noMultiLvlLbl val="0"/>
      </c:catAx>
      <c:valAx>
        <c:axId val="1244212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4415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1"/>
        <c:ser>
          <c:idx val="2"/>
          <c:order val="0"/>
          <c:tx>
            <c:v>2013</c:v>
          </c:tx>
          <c:spPr>
            <a:solidFill>
              <a:srgbClr val="FFC000"/>
            </a:solidFill>
          </c:spPr>
          <c:invertIfNegative val="0"/>
          <c:dLbls>
            <c:txPr>
              <a:bodyPr/>
              <a:lstStyle/>
              <a:p>
                <a:pPr>
                  <a:defRPr b="0"/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25'!$A$5:$A$10</c:f>
              <c:strCache>
                <c:ptCount val="6"/>
                <c:pt idx="0">
                  <c:v>Internationale kriser</c:v>
                </c:pt>
                <c:pt idx="1">
                  <c:v>Globalisering</c:v>
                </c:pt>
                <c:pt idx="2">
                  <c:v>Europæisk integration</c:v>
                </c:pt>
                <c:pt idx="3">
                  <c:v>Terrorisme</c:v>
                </c:pt>
                <c:pt idx="4">
                  <c:v>Konkurrenceevne</c:v>
                </c:pt>
                <c:pt idx="5">
                  <c:v>Ulandsbistand</c:v>
                </c:pt>
              </c:strCache>
            </c:strRef>
          </c:cat>
          <c:val>
            <c:numRef>
              <c:f>'Figur 25'!$B$5:$B$10</c:f>
              <c:numCache>
                <c:formatCode>###0.0</c:formatCode>
                <c:ptCount val="6"/>
                <c:pt idx="0">
                  <c:v>4.1486486486486482</c:v>
                </c:pt>
                <c:pt idx="1">
                  <c:v>4.1756756756756754</c:v>
                </c:pt>
                <c:pt idx="2">
                  <c:v>3.9256756756756759</c:v>
                </c:pt>
                <c:pt idx="3">
                  <c:v>3.75</c:v>
                </c:pt>
                <c:pt idx="4">
                  <c:v>3.9109589041095889</c:v>
                </c:pt>
                <c:pt idx="5">
                  <c:v>3.4625850340136055</c:v>
                </c:pt>
              </c:numCache>
            </c:numRef>
          </c:val>
        </c:ser>
        <c:ser>
          <c:idx val="1"/>
          <c:order val="1"/>
          <c:tx>
            <c:v>2014</c:v>
          </c:tx>
          <c:spPr>
            <a:solidFill>
              <a:srgbClr val="8064A2">
                <a:lumMod val="75000"/>
              </a:srgbClr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25'!$A$5:$A$10</c:f>
              <c:strCache>
                <c:ptCount val="6"/>
                <c:pt idx="0">
                  <c:v>Internationale kriser</c:v>
                </c:pt>
                <c:pt idx="1">
                  <c:v>Globalisering</c:v>
                </c:pt>
                <c:pt idx="2">
                  <c:v>Europæisk integration</c:v>
                </c:pt>
                <c:pt idx="3">
                  <c:v>Terrorisme</c:v>
                </c:pt>
                <c:pt idx="4">
                  <c:v>Konkurrenceevne</c:v>
                </c:pt>
                <c:pt idx="5">
                  <c:v>Ulandsbistand</c:v>
                </c:pt>
              </c:strCache>
            </c:strRef>
          </c:cat>
          <c:val>
            <c:numRef>
              <c:f>'Figur 25'!$C$5:$C$10</c:f>
              <c:numCache>
                <c:formatCode>###0.0</c:formatCode>
                <c:ptCount val="6"/>
                <c:pt idx="0">
                  <c:v>4.257352941176471</c:v>
                </c:pt>
                <c:pt idx="1">
                  <c:v>4.0676691729323311</c:v>
                </c:pt>
                <c:pt idx="2">
                  <c:v>3.9411764705882355</c:v>
                </c:pt>
                <c:pt idx="3">
                  <c:v>3.9779411764705883</c:v>
                </c:pt>
                <c:pt idx="4">
                  <c:v>3.8676470588235294</c:v>
                </c:pt>
                <c:pt idx="5">
                  <c:v>3.3529411764705883</c:v>
                </c:pt>
              </c:numCache>
            </c:numRef>
          </c:val>
        </c:ser>
        <c:ser>
          <c:idx val="0"/>
          <c:order val="2"/>
          <c:tx>
            <c:v>2015</c:v>
          </c:tx>
          <c:spPr>
            <a:solidFill>
              <a:srgbClr val="9BBB59">
                <a:lumMod val="75000"/>
              </a:srgbClr>
            </a:solidFill>
          </c:spPr>
          <c:invertIfNegative val="0"/>
          <c:dLbls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 25'!$A$5:$A$10</c:f>
              <c:strCache>
                <c:ptCount val="6"/>
                <c:pt idx="0">
                  <c:v>Internationale kriser</c:v>
                </c:pt>
                <c:pt idx="1">
                  <c:v>Globalisering</c:v>
                </c:pt>
                <c:pt idx="2">
                  <c:v>Europæisk integration</c:v>
                </c:pt>
                <c:pt idx="3">
                  <c:v>Terrorisme</c:v>
                </c:pt>
                <c:pt idx="4">
                  <c:v>Konkurrenceevne</c:v>
                </c:pt>
                <c:pt idx="5">
                  <c:v>Ulandsbistand</c:v>
                </c:pt>
              </c:strCache>
            </c:strRef>
          </c:cat>
          <c:val>
            <c:numRef>
              <c:f>'Figur 25'!$D$5:$D$10</c:f>
              <c:numCache>
                <c:formatCode>###0.0</c:formatCode>
                <c:ptCount val="6"/>
                <c:pt idx="0">
                  <c:v>4.1858974358974361</c:v>
                </c:pt>
                <c:pt idx="1">
                  <c:v>4.0194805194805197</c:v>
                </c:pt>
                <c:pt idx="2">
                  <c:v>3.9358974358974357</c:v>
                </c:pt>
                <c:pt idx="3">
                  <c:v>3.8012820512820511</c:v>
                </c:pt>
                <c:pt idx="4">
                  <c:v>3.7225806451612904</c:v>
                </c:pt>
                <c:pt idx="5">
                  <c:v>3.5576923076923075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715264"/>
        <c:axId val="112716800"/>
      </c:barChart>
      <c:catAx>
        <c:axId val="112715264"/>
        <c:scaling>
          <c:orientation val="minMax"/>
        </c:scaling>
        <c:delete val="0"/>
        <c:axPos val="b"/>
        <c:majorTickMark val="out"/>
        <c:minorTickMark val="none"/>
        <c:tickLblPos val="nextTo"/>
        <c:crossAx val="112716800"/>
        <c:crosses val="autoZero"/>
        <c:auto val="1"/>
        <c:lblAlgn val="ctr"/>
        <c:lblOffset val="100"/>
        <c:noMultiLvlLbl val="0"/>
      </c:catAx>
      <c:valAx>
        <c:axId val="112716800"/>
        <c:scaling>
          <c:orientation val="minMax"/>
          <c:max val="5"/>
          <c:min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/>
                  <a:t>I</a:t>
                </a:r>
                <a:r>
                  <a:rPr lang="da-DK" baseline="0"/>
                  <a:t> meget lav grad                             I meget høj grad</a:t>
                </a:r>
                <a:endParaRPr lang="da-DK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12715264"/>
        <c:crosses val="autoZero"/>
        <c:crossBetween val="between"/>
        <c:majorUnit val="1"/>
      </c:valAx>
    </c:plotArea>
    <c:legend>
      <c:legendPos val="b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'Figur 25'!$B$4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'Figur 25'!$A$5:$A$10</c:f>
              <c:strCache>
                <c:ptCount val="6"/>
                <c:pt idx="0">
                  <c:v>Internationale kriser</c:v>
                </c:pt>
                <c:pt idx="1">
                  <c:v>Globalisering</c:v>
                </c:pt>
                <c:pt idx="2">
                  <c:v>Europæisk integration</c:v>
                </c:pt>
                <c:pt idx="3">
                  <c:v>Terrorisme</c:v>
                </c:pt>
                <c:pt idx="4">
                  <c:v>Konkurrenceevne</c:v>
                </c:pt>
                <c:pt idx="5">
                  <c:v>Ulandsbistand</c:v>
                </c:pt>
              </c:strCache>
            </c:strRef>
          </c:cat>
          <c:val>
            <c:numRef>
              <c:f>'Figur 25'!$B$5:$B$10</c:f>
              <c:numCache>
                <c:formatCode>###0.0</c:formatCode>
                <c:ptCount val="6"/>
                <c:pt idx="0">
                  <c:v>4.1486486486486482</c:v>
                </c:pt>
                <c:pt idx="1">
                  <c:v>4.1756756756756754</c:v>
                </c:pt>
                <c:pt idx="2">
                  <c:v>3.9256756756756759</c:v>
                </c:pt>
                <c:pt idx="3">
                  <c:v>3.75</c:v>
                </c:pt>
                <c:pt idx="4">
                  <c:v>3.9109589041095889</c:v>
                </c:pt>
                <c:pt idx="5">
                  <c:v>3.4625850340136055</c:v>
                </c:pt>
              </c:numCache>
            </c:numRef>
          </c:val>
        </c:ser>
        <c:ser>
          <c:idx val="1"/>
          <c:order val="1"/>
          <c:tx>
            <c:strRef>
              <c:f>'Figur 25'!$C$4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'Figur 25'!$A$5:$A$10</c:f>
              <c:strCache>
                <c:ptCount val="6"/>
                <c:pt idx="0">
                  <c:v>Internationale kriser</c:v>
                </c:pt>
                <c:pt idx="1">
                  <c:v>Globalisering</c:v>
                </c:pt>
                <c:pt idx="2">
                  <c:v>Europæisk integration</c:v>
                </c:pt>
                <c:pt idx="3">
                  <c:v>Terrorisme</c:v>
                </c:pt>
                <c:pt idx="4">
                  <c:v>Konkurrenceevne</c:v>
                </c:pt>
                <c:pt idx="5">
                  <c:v>Ulandsbistand</c:v>
                </c:pt>
              </c:strCache>
            </c:strRef>
          </c:cat>
          <c:val>
            <c:numRef>
              <c:f>'Figur 25'!$C$5:$C$10</c:f>
              <c:numCache>
                <c:formatCode>###0.0</c:formatCode>
                <c:ptCount val="6"/>
                <c:pt idx="0">
                  <c:v>4.257352941176471</c:v>
                </c:pt>
                <c:pt idx="1">
                  <c:v>4.0676691729323311</c:v>
                </c:pt>
                <c:pt idx="2">
                  <c:v>3.9411764705882355</c:v>
                </c:pt>
                <c:pt idx="3">
                  <c:v>3.9779411764705883</c:v>
                </c:pt>
                <c:pt idx="4">
                  <c:v>3.8676470588235294</c:v>
                </c:pt>
                <c:pt idx="5">
                  <c:v>3.3529411764705883</c:v>
                </c:pt>
              </c:numCache>
            </c:numRef>
          </c:val>
        </c:ser>
        <c:ser>
          <c:idx val="2"/>
          <c:order val="2"/>
          <c:tx>
            <c:strRef>
              <c:f>'Figur 25'!$D$4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'Figur 25'!$A$5:$A$10</c:f>
              <c:strCache>
                <c:ptCount val="6"/>
                <c:pt idx="0">
                  <c:v>Internationale kriser</c:v>
                </c:pt>
                <c:pt idx="1">
                  <c:v>Globalisering</c:v>
                </c:pt>
                <c:pt idx="2">
                  <c:v>Europæisk integration</c:v>
                </c:pt>
                <c:pt idx="3">
                  <c:v>Terrorisme</c:v>
                </c:pt>
                <c:pt idx="4">
                  <c:v>Konkurrenceevne</c:v>
                </c:pt>
                <c:pt idx="5">
                  <c:v>Ulandsbistand</c:v>
                </c:pt>
              </c:strCache>
            </c:strRef>
          </c:cat>
          <c:val>
            <c:numRef>
              <c:f>'Figur 25'!$D$5:$D$10</c:f>
              <c:numCache>
                <c:formatCode>###0.0</c:formatCode>
                <c:ptCount val="6"/>
                <c:pt idx="0">
                  <c:v>4.1858974358974361</c:v>
                </c:pt>
                <c:pt idx="1">
                  <c:v>4.0194805194805197</c:v>
                </c:pt>
                <c:pt idx="2">
                  <c:v>3.9358974358974357</c:v>
                </c:pt>
                <c:pt idx="3">
                  <c:v>3.8012820512820511</c:v>
                </c:pt>
                <c:pt idx="4">
                  <c:v>3.7225806451612904</c:v>
                </c:pt>
                <c:pt idx="5">
                  <c:v>3.5576923076923075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796224"/>
        <c:axId val="113797760"/>
      </c:radarChart>
      <c:catAx>
        <c:axId val="1137962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13797760"/>
        <c:crosses val="autoZero"/>
        <c:auto val="1"/>
        <c:lblAlgn val="ctr"/>
        <c:lblOffset val="100"/>
        <c:noMultiLvlLbl val="0"/>
      </c:catAx>
      <c:valAx>
        <c:axId val="113797760"/>
        <c:scaling>
          <c:orientation val="minMax"/>
          <c:max val="5"/>
          <c:min val="1"/>
        </c:scaling>
        <c:delete val="0"/>
        <c:axPos val="l"/>
        <c:majorGridlines/>
        <c:numFmt formatCode="#,##0" sourceLinked="0"/>
        <c:majorTickMark val="cross"/>
        <c:minorTickMark val="none"/>
        <c:tickLblPos val="nextTo"/>
        <c:crossAx val="113796224"/>
        <c:crosses val="autoZero"/>
        <c:crossBetween val="between"/>
        <c:majorUnit val="1"/>
        <c:minorUnit val="1"/>
      </c:valAx>
    </c:plotArea>
    <c:legend>
      <c:legendPos val="b"/>
      <c:legendEntry>
        <c:idx val="2"/>
        <c:txPr>
          <a:bodyPr/>
          <a:lstStyle/>
          <a:p>
            <a:pPr>
              <a:defRPr b="1"/>
            </a:pPr>
            <a:endParaRPr lang="da-DK"/>
          </a:p>
        </c:txPr>
      </c:legendEntry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4" Type="http://schemas.openxmlformats.org/officeDocument/2006/relationships/chart" Target="../charts/chart5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4" Type="http://schemas.openxmlformats.org/officeDocument/2006/relationships/chart" Target="../charts/chart6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363825</xdr:colOff>
      <xdr:row>16</xdr:row>
      <xdr:rowOff>66917</xdr:rowOff>
    </xdr:from>
    <xdr:to>
      <xdr:col>8</xdr:col>
      <xdr:colOff>381340</xdr:colOff>
      <xdr:row>34</xdr:row>
      <xdr:rowOff>179294</xdr:rowOff>
    </xdr:to>
    <xdr:graphicFrame macro="">
      <xdr:nvGraphicFramePr>
        <xdr:cNvPr id="1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564777</xdr:colOff>
      <xdr:row>39</xdr:row>
      <xdr:rowOff>103655</xdr:rowOff>
    </xdr:from>
    <xdr:to>
      <xdr:col>30</xdr:col>
      <xdr:colOff>295836</xdr:colOff>
      <xdr:row>49</xdr:row>
      <xdr:rowOff>179855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581025</xdr:colOff>
      <xdr:row>58</xdr:row>
      <xdr:rowOff>190500</xdr:rowOff>
    </xdr:from>
    <xdr:to>
      <xdr:col>30</xdr:col>
      <xdr:colOff>312084</xdr:colOff>
      <xdr:row>70</xdr:row>
      <xdr:rowOff>123825</xdr:rowOff>
    </xdr:to>
    <xdr:graphicFrame macro="">
      <xdr:nvGraphicFramePr>
        <xdr:cNvPr id="14" name="Diagra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161925</xdr:colOff>
      <xdr:row>98</xdr:row>
      <xdr:rowOff>28575</xdr:rowOff>
    </xdr:from>
    <xdr:to>
      <xdr:col>30</xdr:col>
      <xdr:colOff>502584</xdr:colOff>
      <xdr:row>111</xdr:row>
      <xdr:rowOff>95250</xdr:rowOff>
    </xdr:to>
    <xdr:graphicFrame macro="">
      <xdr:nvGraphicFramePr>
        <xdr:cNvPr id="15" name="Diagra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342900</xdr:colOff>
      <xdr:row>118</xdr:row>
      <xdr:rowOff>190500</xdr:rowOff>
    </xdr:from>
    <xdr:to>
      <xdr:col>31</xdr:col>
      <xdr:colOff>73959</xdr:colOff>
      <xdr:row>132</xdr:row>
      <xdr:rowOff>66675</xdr:rowOff>
    </xdr:to>
    <xdr:graphicFrame macro="">
      <xdr:nvGraphicFramePr>
        <xdr:cNvPr id="16" name="Diagra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352425</xdr:colOff>
      <xdr:row>140</xdr:row>
      <xdr:rowOff>9525</xdr:rowOff>
    </xdr:from>
    <xdr:to>
      <xdr:col>31</xdr:col>
      <xdr:colOff>83484</xdr:colOff>
      <xdr:row>153</xdr:row>
      <xdr:rowOff>85725</xdr:rowOff>
    </xdr:to>
    <xdr:graphicFrame macro="">
      <xdr:nvGraphicFramePr>
        <xdr:cNvPr id="17" name="Diagra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304800</xdr:colOff>
      <xdr:row>79</xdr:row>
      <xdr:rowOff>190500</xdr:rowOff>
    </xdr:from>
    <xdr:to>
      <xdr:col>31</xdr:col>
      <xdr:colOff>35859</xdr:colOff>
      <xdr:row>91</xdr:row>
      <xdr:rowOff>133350</xdr:rowOff>
    </xdr:to>
    <xdr:graphicFrame macro="">
      <xdr:nvGraphicFramePr>
        <xdr:cNvPr id="18" name="Diagra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5</xdr:row>
      <xdr:rowOff>180975</xdr:rowOff>
    </xdr:from>
    <xdr:to>
      <xdr:col>15</xdr:col>
      <xdr:colOff>38100</xdr:colOff>
      <xdr:row>19</xdr:row>
      <xdr:rowOff>57150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390525</xdr:colOff>
      <xdr:row>25</xdr:row>
      <xdr:rowOff>19050</xdr:rowOff>
    </xdr:from>
    <xdr:to>
      <xdr:col>15</xdr:col>
      <xdr:colOff>85725</xdr:colOff>
      <xdr:row>38</xdr:row>
      <xdr:rowOff>104775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247650</xdr:colOff>
      <xdr:row>44</xdr:row>
      <xdr:rowOff>28575</xdr:rowOff>
    </xdr:from>
    <xdr:to>
      <xdr:col>14</xdr:col>
      <xdr:colOff>552450</xdr:colOff>
      <xdr:row>57</xdr:row>
      <xdr:rowOff>114300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95250</xdr:colOff>
      <xdr:row>64</xdr:row>
      <xdr:rowOff>104775</xdr:rowOff>
    </xdr:from>
    <xdr:to>
      <xdr:col>14</xdr:col>
      <xdr:colOff>400050</xdr:colOff>
      <xdr:row>78</xdr:row>
      <xdr:rowOff>0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104775</xdr:colOff>
      <xdr:row>84</xdr:row>
      <xdr:rowOff>19050</xdr:rowOff>
    </xdr:from>
    <xdr:to>
      <xdr:col>14</xdr:col>
      <xdr:colOff>409575</xdr:colOff>
      <xdr:row>97</xdr:row>
      <xdr:rowOff>114300</xdr:rowOff>
    </xdr:to>
    <xdr:graphicFrame macro="">
      <xdr:nvGraphicFramePr>
        <xdr:cNvPr id="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9525</xdr:colOff>
      <xdr:row>103</xdr:row>
      <xdr:rowOff>152400</xdr:rowOff>
    </xdr:from>
    <xdr:to>
      <xdr:col>14</xdr:col>
      <xdr:colOff>314325</xdr:colOff>
      <xdr:row>117</xdr:row>
      <xdr:rowOff>28575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5</xdr:row>
      <xdr:rowOff>47625</xdr:rowOff>
    </xdr:from>
    <xdr:to>
      <xdr:col>14</xdr:col>
      <xdr:colOff>285750</xdr:colOff>
      <xdr:row>18</xdr:row>
      <xdr:rowOff>114300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600074</xdr:colOff>
      <xdr:row>24</xdr:row>
      <xdr:rowOff>28575</xdr:rowOff>
    </xdr:from>
    <xdr:to>
      <xdr:col>14</xdr:col>
      <xdr:colOff>400049</xdr:colOff>
      <xdr:row>37</xdr:row>
      <xdr:rowOff>171450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43</xdr:row>
      <xdr:rowOff>180975</xdr:rowOff>
    </xdr:from>
    <xdr:to>
      <xdr:col>14</xdr:col>
      <xdr:colOff>438150</xdr:colOff>
      <xdr:row>57</xdr:row>
      <xdr:rowOff>133350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523875</xdr:colOff>
      <xdr:row>64</xdr:row>
      <xdr:rowOff>85725</xdr:rowOff>
    </xdr:from>
    <xdr:to>
      <xdr:col>14</xdr:col>
      <xdr:colOff>323850</xdr:colOff>
      <xdr:row>78</xdr:row>
      <xdr:rowOff>38100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84</xdr:row>
      <xdr:rowOff>0</xdr:rowOff>
    </xdr:from>
    <xdr:to>
      <xdr:col>14</xdr:col>
      <xdr:colOff>409575</xdr:colOff>
      <xdr:row>97</xdr:row>
      <xdr:rowOff>152400</xdr:rowOff>
    </xdr:to>
    <xdr:graphicFrame macro="">
      <xdr:nvGraphicFramePr>
        <xdr:cNvPr id="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</xdr:row>
      <xdr:rowOff>0</xdr:rowOff>
    </xdr:from>
    <xdr:to>
      <xdr:col>30</xdr:col>
      <xdr:colOff>340659</xdr:colOff>
      <xdr:row>17</xdr:row>
      <xdr:rowOff>95250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104775</xdr:colOff>
      <xdr:row>25</xdr:row>
      <xdr:rowOff>180975</xdr:rowOff>
    </xdr:from>
    <xdr:to>
      <xdr:col>30</xdr:col>
      <xdr:colOff>445434</xdr:colOff>
      <xdr:row>37</xdr:row>
      <xdr:rowOff>76200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537882</xdr:colOff>
      <xdr:row>2</xdr:row>
      <xdr:rowOff>145677</xdr:rowOff>
    </xdr:from>
    <xdr:to>
      <xdr:col>14</xdr:col>
      <xdr:colOff>44824</xdr:colOff>
      <xdr:row>19</xdr:row>
      <xdr:rowOff>145677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616323</xdr:colOff>
      <xdr:row>46</xdr:row>
      <xdr:rowOff>22412</xdr:rowOff>
    </xdr:from>
    <xdr:to>
      <xdr:col>14</xdr:col>
      <xdr:colOff>75829</xdr:colOff>
      <xdr:row>79</xdr:row>
      <xdr:rowOff>183512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44823</xdr:colOff>
      <xdr:row>3</xdr:row>
      <xdr:rowOff>44822</xdr:rowOff>
    </xdr:from>
    <xdr:to>
      <xdr:col>21</xdr:col>
      <xdr:colOff>377152</xdr:colOff>
      <xdr:row>18</xdr:row>
      <xdr:rowOff>142612</xdr:rowOff>
    </xdr:to>
    <xdr:pic>
      <xdr:nvPicPr>
        <xdr:cNvPr id="6" name="Billede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9117" y="616322"/>
          <a:ext cx="3963035" cy="29552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407893</xdr:colOff>
      <xdr:row>22</xdr:row>
      <xdr:rowOff>173850</xdr:rowOff>
    </xdr:from>
    <xdr:to>
      <xdr:col>3</xdr:col>
      <xdr:colOff>192794</xdr:colOff>
      <xdr:row>43</xdr:row>
      <xdr:rowOff>86124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272598</xdr:colOff>
      <xdr:row>25</xdr:row>
      <xdr:rowOff>42724</xdr:rowOff>
    </xdr:from>
    <xdr:to>
      <xdr:col>12</xdr:col>
      <xdr:colOff>22413</xdr:colOff>
      <xdr:row>40</xdr:row>
      <xdr:rowOff>44824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616321</xdr:colOff>
      <xdr:row>2</xdr:row>
      <xdr:rowOff>112061</xdr:rowOff>
    </xdr:from>
    <xdr:to>
      <xdr:col>11</xdr:col>
      <xdr:colOff>526676</xdr:colOff>
      <xdr:row>17</xdr:row>
      <xdr:rowOff>100854</xdr:rowOff>
    </xdr:to>
    <xdr:pic>
      <xdr:nvPicPr>
        <xdr:cNvPr id="4" name="Billede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0086" y="493061"/>
          <a:ext cx="3070414" cy="284629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22</xdr:row>
      <xdr:rowOff>66675</xdr:rowOff>
    </xdr:from>
    <xdr:to>
      <xdr:col>9</xdr:col>
      <xdr:colOff>597834</xdr:colOff>
      <xdr:row>36</xdr:row>
      <xdr:rowOff>142875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5</xdr:row>
      <xdr:rowOff>38100</xdr:rowOff>
    </xdr:from>
    <xdr:to>
      <xdr:col>22</xdr:col>
      <xdr:colOff>388284</xdr:colOff>
      <xdr:row>16</xdr:row>
      <xdr:rowOff>123825</xdr:rowOff>
    </xdr:to>
    <xdr:graphicFrame macro="">
      <xdr:nvGraphicFramePr>
        <xdr:cNvPr id="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561975</xdr:colOff>
      <xdr:row>24</xdr:row>
      <xdr:rowOff>57150</xdr:rowOff>
    </xdr:from>
    <xdr:to>
      <xdr:col>22</xdr:col>
      <xdr:colOff>293034</xdr:colOff>
      <xdr:row>37</xdr:row>
      <xdr:rowOff>142875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533400</xdr:colOff>
      <xdr:row>44</xdr:row>
      <xdr:rowOff>95250</xdr:rowOff>
    </xdr:from>
    <xdr:to>
      <xdr:col>22</xdr:col>
      <xdr:colOff>264459</xdr:colOff>
      <xdr:row>58</xdr:row>
      <xdr:rowOff>0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600075</xdr:colOff>
      <xdr:row>63</xdr:row>
      <xdr:rowOff>171450</xdr:rowOff>
    </xdr:from>
    <xdr:to>
      <xdr:col>12</xdr:col>
      <xdr:colOff>514350</xdr:colOff>
      <xdr:row>77</xdr:row>
      <xdr:rowOff>104775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561975</xdr:colOff>
      <xdr:row>4</xdr:row>
      <xdr:rowOff>0</xdr:rowOff>
    </xdr:from>
    <xdr:to>
      <xdr:col>22</xdr:col>
      <xdr:colOff>293034</xdr:colOff>
      <xdr:row>15</xdr:row>
      <xdr:rowOff>133350</xdr:rowOff>
    </xdr:to>
    <xdr:graphicFrame macro="">
      <xdr:nvGraphicFramePr>
        <xdr:cNvPr id="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25</xdr:row>
      <xdr:rowOff>85725</xdr:rowOff>
    </xdr:from>
    <xdr:to>
      <xdr:col>22</xdr:col>
      <xdr:colOff>407334</xdr:colOff>
      <xdr:row>37</xdr:row>
      <xdr:rowOff>0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542925</xdr:colOff>
      <xdr:row>44</xdr:row>
      <xdr:rowOff>66675</xdr:rowOff>
    </xdr:from>
    <xdr:to>
      <xdr:col>22</xdr:col>
      <xdr:colOff>273984</xdr:colOff>
      <xdr:row>57</xdr:row>
      <xdr:rowOff>152400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64</xdr:row>
      <xdr:rowOff>57150</xdr:rowOff>
    </xdr:from>
    <xdr:to>
      <xdr:col>12</xdr:col>
      <xdr:colOff>523875</xdr:colOff>
      <xdr:row>78</xdr:row>
      <xdr:rowOff>9525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173692</xdr:colOff>
      <xdr:row>2</xdr:row>
      <xdr:rowOff>1682</xdr:rowOff>
    </xdr:from>
    <xdr:to>
      <xdr:col>24</xdr:col>
      <xdr:colOff>415633</xdr:colOff>
      <xdr:row>27</xdr:row>
      <xdr:rowOff>78441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235321</xdr:colOff>
      <xdr:row>28</xdr:row>
      <xdr:rowOff>34738</xdr:rowOff>
    </xdr:from>
    <xdr:to>
      <xdr:col>24</xdr:col>
      <xdr:colOff>537882</xdr:colOff>
      <xdr:row>39</xdr:row>
      <xdr:rowOff>100852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11206</xdr:colOff>
      <xdr:row>3</xdr:row>
      <xdr:rowOff>67234</xdr:rowOff>
    </xdr:from>
    <xdr:to>
      <xdr:col>12</xdr:col>
      <xdr:colOff>298711</xdr:colOff>
      <xdr:row>19</xdr:row>
      <xdr:rowOff>114859</xdr:rowOff>
    </xdr:to>
    <xdr:pic>
      <xdr:nvPicPr>
        <xdr:cNvPr id="4" name="Billede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7088" y="638734"/>
          <a:ext cx="4725035" cy="309562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171450</xdr:rowOff>
    </xdr:from>
    <xdr:to>
      <xdr:col>14</xdr:col>
      <xdr:colOff>409575</xdr:colOff>
      <xdr:row>18</xdr:row>
      <xdr:rowOff>85725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57150</xdr:rowOff>
    </xdr:from>
    <xdr:to>
      <xdr:col>14</xdr:col>
      <xdr:colOff>409575</xdr:colOff>
      <xdr:row>39</xdr:row>
      <xdr:rowOff>9525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45</xdr:row>
      <xdr:rowOff>66675</xdr:rowOff>
    </xdr:from>
    <xdr:to>
      <xdr:col>14</xdr:col>
      <xdr:colOff>409575</xdr:colOff>
      <xdr:row>59</xdr:row>
      <xdr:rowOff>19050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19050</xdr:colOff>
      <xdr:row>65</xdr:row>
      <xdr:rowOff>133350</xdr:rowOff>
    </xdr:from>
    <xdr:to>
      <xdr:col>14</xdr:col>
      <xdr:colOff>428625</xdr:colOff>
      <xdr:row>79</xdr:row>
      <xdr:rowOff>85725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84</xdr:row>
      <xdr:rowOff>0</xdr:rowOff>
    </xdr:from>
    <xdr:to>
      <xdr:col>14</xdr:col>
      <xdr:colOff>409575</xdr:colOff>
      <xdr:row>97</xdr:row>
      <xdr:rowOff>152400</xdr:rowOff>
    </xdr:to>
    <xdr:graphicFrame macro="">
      <xdr:nvGraphicFramePr>
        <xdr:cNvPr id="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581025</xdr:colOff>
      <xdr:row>103</xdr:row>
      <xdr:rowOff>19050</xdr:rowOff>
    </xdr:from>
    <xdr:to>
      <xdr:col>14</xdr:col>
      <xdr:colOff>381000</xdr:colOff>
      <xdr:row>116</xdr:row>
      <xdr:rowOff>171450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590550</xdr:colOff>
      <xdr:row>121</xdr:row>
      <xdr:rowOff>123825</xdr:rowOff>
    </xdr:from>
    <xdr:to>
      <xdr:col>14</xdr:col>
      <xdr:colOff>390525</xdr:colOff>
      <xdr:row>135</xdr:row>
      <xdr:rowOff>76200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47625</xdr:colOff>
      <xdr:row>139</xdr:row>
      <xdr:rowOff>28575</xdr:rowOff>
    </xdr:from>
    <xdr:to>
      <xdr:col>14</xdr:col>
      <xdr:colOff>457200</xdr:colOff>
      <xdr:row>152</xdr:row>
      <xdr:rowOff>171450</xdr:rowOff>
    </xdr:to>
    <xdr:graphicFrame macro="">
      <xdr:nvGraphicFramePr>
        <xdr:cNvPr id="9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3</xdr:row>
      <xdr:rowOff>28575</xdr:rowOff>
    </xdr:from>
    <xdr:to>
      <xdr:col>23</xdr:col>
      <xdr:colOff>490817</xdr:colOff>
      <xdr:row>19</xdr:row>
      <xdr:rowOff>76201</xdr:rowOff>
    </xdr:to>
    <xdr:graphicFrame macro="">
      <xdr:nvGraphicFramePr>
        <xdr:cNvPr id="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590549</xdr:colOff>
      <xdr:row>21</xdr:row>
      <xdr:rowOff>338136</xdr:rowOff>
    </xdr:from>
    <xdr:to>
      <xdr:col>18</xdr:col>
      <xdr:colOff>542924</xdr:colOff>
      <xdr:row>34</xdr:row>
      <xdr:rowOff>38099</xdr:rowOff>
    </xdr:to>
    <xdr:graphicFrame macro="">
      <xdr:nvGraphicFramePr>
        <xdr:cNvPr id="6" name="Diagra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136072</xdr:colOff>
      <xdr:row>37</xdr:row>
      <xdr:rowOff>54428</xdr:rowOff>
    </xdr:from>
    <xdr:to>
      <xdr:col>17</xdr:col>
      <xdr:colOff>13608</xdr:colOff>
      <xdr:row>55</xdr:row>
      <xdr:rowOff>176893</xdr:rowOff>
    </xdr:to>
    <xdr:pic>
      <xdr:nvPicPr>
        <xdr:cNvPr id="7" name="Billede 6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41" b="1769"/>
        <a:stretch/>
      </xdr:blipFill>
      <xdr:spPr bwMode="auto">
        <a:xfrm>
          <a:off x="7361465" y="8286749"/>
          <a:ext cx="4163786" cy="3551465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10</xdr:row>
      <xdr:rowOff>128587</xdr:rowOff>
    </xdr:from>
    <xdr:to>
      <xdr:col>13</xdr:col>
      <xdr:colOff>457200</xdr:colOff>
      <xdr:row>23</xdr:row>
      <xdr:rowOff>42862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600075</xdr:colOff>
      <xdr:row>10</xdr:row>
      <xdr:rowOff>66675</xdr:rowOff>
    </xdr:from>
    <xdr:to>
      <xdr:col>22</xdr:col>
      <xdr:colOff>295275</xdr:colOff>
      <xdr:row>22</xdr:row>
      <xdr:rowOff>314325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238125</xdr:colOff>
      <xdr:row>30</xdr:row>
      <xdr:rowOff>190500</xdr:rowOff>
    </xdr:from>
    <xdr:to>
      <xdr:col>14</xdr:col>
      <xdr:colOff>419100</xdr:colOff>
      <xdr:row>43</xdr:row>
      <xdr:rowOff>123825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38100</xdr:colOff>
      <xdr:row>31</xdr:row>
      <xdr:rowOff>66675</xdr:rowOff>
    </xdr:from>
    <xdr:to>
      <xdr:col>22</xdr:col>
      <xdr:colOff>342900</xdr:colOff>
      <xdr:row>44</xdr:row>
      <xdr:rowOff>9525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12</xdr:row>
      <xdr:rowOff>109537</xdr:rowOff>
    </xdr:from>
    <xdr:to>
      <xdr:col>14</xdr:col>
      <xdr:colOff>381000</xdr:colOff>
      <xdr:row>25</xdr:row>
      <xdr:rowOff>23812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400050</xdr:colOff>
      <xdr:row>52</xdr:row>
      <xdr:rowOff>0</xdr:rowOff>
    </xdr:from>
    <xdr:to>
      <xdr:col>15</xdr:col>
      <xdr:colOff>0</xdr:colOff>
      <xdr:row>64</xdr:row>
      <xdr:rowOff>114300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1</xdr:row>
      <xdr:rowOff>133350</xdr:rowOff>
    </xdr:from>
    <xdr:to>
      <xdr:col>23</xdr:col>
      <xdr:colOff>471767</xdr:colOff>
      <xdr:row>18</xdr:row>
      <xdr:rowOff>123826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145597</xdr:colOff>
      <xdr:row>22</xdr:row>
      <xdr:rowOff>15647</xdr:rowOff>
    </xdr:from>
    <xdr:to>
      <xdr:col>18</xdr:col>
      <xdr:colOff>145598</xdr:colOff>
      <xdr:row>34</xdr:row>
      <xdr:rowOff>9872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27214</xdr:colOff>
      <xdr:row>38</xdr:row>
      <xdr:rowOff>81644</xdr:rowOff>
    </xdr:from>
    <xdr:to>
      <xdr:col>16</xdr:col>
      <xdr:colOff>299357</xdr:colOff>
      <xdr:row>53</xdr:row>
      <xdr:rowOff>149679</xdr:rowOff>
    </xdr:to>
    <xdr:pic>
      <xdr:nvPicPr>
        <xdr:cNvPr id="4" name="Billede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06" b="2380"/>
        <a:stretch/>
      </xdr:blipFill>
      <xdr:spPr bwMode="auto">
        <a:xfrm>
          <a:off x="9742714" y="8667751"/>
          <a:ext cx="3946072" cy="2939142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10</xdr:row>
      <xdr:rowOff>114300</xdr:rowOff>
    </xdr:from>
    <xdr:to>
      <xdr:col>15</xdr:col>
      <xdr:colOff>502584</xdr:colOff>
      <xdr:row>24</xdr:row>
      <xdr:rowOff>9525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14</xdr:row>
      <xdr:rowOff>190500</xdr:rowOff>
    </xdr:from>
    <xdr:to>
      <xdr:col>14</xdr:col>
      <xdr:colOff>169209</xdr:colOff>
      <xdr:row>28</xdr:row>
      <xdr:rowOff>95250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14</xdr:col>
      <xdr:colOff>240849</xdr:colOff>
      <xdr:row>26</xdr:row>
      <xdr:rowOff>34018</xdr:rowOff>
    </xdr:to>
    <xdr:graphicFrame macro="">
      <xdr:nvGraphicFramePr>
        <xdr:cNvPr id="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22412</xdr:colOff>
      <xdr:row>36</xdr:row>
      <xdr:rowOff>79561</xdr:rowOff>
    </xdr:from>
    <xdr:to>
      <xdr:col>14</xdr:col>
      <xdr:colOff>358589</xdr:colOff>
      <xdr:row>49</xdr:row>
      <xdr:rowOff>144555</xdr:rowOff>
    </xdr:to>
    <xdr:graphicFrame macro="">
      <xdr:nvGraphicFramePr>
        <xdr:cNvPr id="25" name="Diagram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22412</xdr:colOff>
      <xdr:row>56</xdr:row>
      <xdr:rowOff>44823</xdr:rowOff>
    </xdr:from>
    <xdr:to>
      <xdr:col>14</xdr:col>
      <xdr:colOff>358589</xdr:colOff>
      <xdr:row>69</xdr:row>
      <xdr:rowOff>177052</xdr:rowOff>
    </xdr:to>
    <xdr:graphicFrame macro="">
      <xdr:nvGraphicFramePr>
        <xdr:cNvPr id="26" name="Diagram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77</xdr:row>
      <xdr:rowOff>0</xdr:rowOff>
    </xdr:from>
    <xdr:to>
      <xdr:col>14</xdr:col>
      <xdr:colOff>336177</xdr:colOff>
      <xdr:row>91</xdr:row>
      <xdr:rowOff>8965</xdr:rowOff>
    </xdr:to>
    <xdr:graphicFrame macro="">
      <xdr:nvGraphicFramePr>
        <xdr:cNvPr id="27" name="Diagram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97</xdr:row>
      <xdr:rowOff>0</xdr:rowOff>
    </xdr:from>
    <xdr:to>
      <xdr:col>14</xdr:col>
      <xdr:colOff>336177</xdr:colOff>
      <xdr:row>110</xdr:row>
      <xdr:rowOff>87406</xdr:rowOff>
    </xdr:to>
    <xdr:graphicFrame macro="">
      <xdr:nvGraphicFramePr>
        <xdr:cNvPr id="28" name="Diagram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4</xdr:row>
      <xdr:rowOff>171450</xdr:rowOff>
    </xdr:from>
    <xdr:to>
      <xdr:col>14</xdr:col>
      <xdr:colOff>266700</xdr:colOff>
      <xdr:row>18</xdr:row>
      <xdr:rowOff>66675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0</xdr:rowOff>
    </xdr:from>
    <xdr:to>
      <xdr:col>14</xdr:col>
      <xdr:colOff>304800</xdr:colOff>
      <xdr:row>38</xdr:row>
      <xdr:rowOff>95250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45</xdr:row>
      <xdr:rowOff>0</xdr:rowOff>
    </xdr:from>
    <xdr:to>
      <xdr:col>14</xdr:col>
      <xdr:colOff>304800</xdr:colOff>
      <xdr:row>58</xdr:row>
      <xdr:rowOff>95250</xdr:rowOff>
    </xdr:to>
    <xdr:graphicFrame macro="">
      <xdr:nvGraphicFramePr>
        <xdr:cNvPr id="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65</xdr:row>
      <xdr:rowOff>0</xdr:rowOff>
    </xdr:from>
    <xdr:to>
      <xdr:col>14</xdr:col>
      <xdr:colOff>304800</xdr:colOff>
      <xdr:row>78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86</xdr:row>
      <xdr:rowOff>0</xdr:rowOff>
    </xdr:from>
    <xdr:to>
      <xdr:col>14</xdr:col>
      <xdr:colOff>304800</xdr:colOff>
      <xdr:row>99</xdr:row>
      <xdr:rowOff>95250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571500</xdr:colOff>
      <xdr:row>5</xdr:row>
      <xdr:rowOff>171450</xdr:rowOff>
    </xdr:from>
    <xdr:to>
      <xdr:col>22</xdr:col>
      <xdr:colOff>302559</xdr:colOff>
      <xdr:row>17</xdr:row>
      <xdr:rowOff>180975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523875</xdr:colOff>
      <xdr:row>27</xdr:row>
      <xdr:rowOff>9525</xdr:rowOff>
    </xdr:from>
    <xdr:to>
      <xdr:col>22</xdr:col>
      <xdr:colOff>254934</xdr:colOff>
      <xdr:row>38</xdr:row>
      <xdr:rowOff>142875</xdr:rowOff>
    </xdr:to>
    <xdr:graphicFrame macro="">
      <xdr:nvGraphicFramePr>
        <xdr:cNvPr id="9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46</xdr:row>
      <xdr:rowOff>57150</xdr:rowOff>
    </xdr:from>
    <xdr:to>
      <xdr:col>22</xdr:col>
      <xdr:colOff>340659</xdr:colOff>
      <xdr:row>59</xdr:row>
      <xdr:rowOff>142875</xdr:rowOff>
    </xdr:to>
    <xdr:graphicFrame macro="">
      <xdr:nvGraphicFramePr>
        <xdr:cNvPr id="10" name="Diagra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19050</xdr:colOff>
      <xdr:row>66</xdr:row>
      <xdr:rowOff>142875</xdr:rowOff>
    </xdr:from>
    <xdr:to>
      <xdr:col>22</xdr:col>
      <xdr:colOff>359709</xdr:colOff>
      <xdr:row>80</xdr:row>
      <xdr:rowOff>38100</xdr:rowOff>
    </xdr:to>
    <xdr:graphicFrame macro="">
      <xdr:nvGraphicFramePr>
        <xdr:cNvPr id="11" name="Diagra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600075</xdr:colOff>
      <xdr:row>86</xdr:row>
      <xdr:rowOff>0</xdr:rowOff>
    </xdr:from>
    <xdr:to>
      <xdr:col>22</xdr:col>
      <xdr:colOff>331134</xdr:colOff>
      <xdr:row>99</xdr:row>
      <xdr:rowOff>66675</xdr:rowOff>
    </xdr:to>
    <xdr:graphicFrame macro="">
      <xdr:nvGraphicFramePr>
        <xdr:cNvPr id="12" name="Diagra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571500</xdr:colOff>
      <xdr:row>107</xdr:row>
      <xdr:rowOff>76200</xdr:rowOff>
    </xdr:from>
    <xdr:to>
      <xdr:col>22</xdr:col>
      <xdr:colOff>302559</xdr:colOff>
      <xdr:row>120</xdr:row>
      <xdr:rowOff>171450</xdr:rowOff>
    </xdr:to>
    <xdr:graphicFrame macro="">
      <xdr:nvGraphicFramePr>
        <xdr:cNvPr id="13" name="Diagra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161925</xdr:colOff>
      <xdr:row>3</xdr:row>
      <xdr:rowOff>85725</xdr:rowOff>
    </xdr:from>
    <xdr:to>
      <xdr:col>30</xdr:col>
      <xdr:colOff>502584</xdr:colOff>
      <xdr:row>15</xdr:row>
      <xdr:rowOff>85725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25</xdr:row>
      <xdr:rowOff>0</xdr:rowOff>
    </xdr:from>
    <xdr:to>
      <xdr:col>24</xdr:col>
      <xdr:colOff>340659</xdr:colOff>
      <xdr:row>38</xdr:row>
      <xdr:rowOff>76200</xdr:rowOff>
    </xdr:to>
    <xdr:graphicFrame macro="">
      <xdr:nvGraphicFramePr>
        <xdr:cNvPr id="9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304800</xdr:colOff>
      <xdr:row>64</xdr:row>
      <xdr:rowOff>133350</xdr:rowOff>
    </xdr:from>
    <xdr:to>
      <xdr:col>31</xdr:col>
      <xdr:colOff>35859</xdr:colOff>
      <xdr:row>76</xdr:row>
      <xdr:rowOff>66675</xdr:rowOff>
    </xdr:to>
    <xdr:graphicFrame macro="">
      <xdr:nvGraphicFramePr>
        <xdr:cNvPr id="10" name="Diagra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342900</xdr:colOff>
      <xdr:row>83</xdr:row>
      <xdr:rowOff>190500</xdr:rowOff>
    </xdr:from>
    <xdr:to>
      <xdr:col>31</xdr:col>
      <xdr:colOff>73959</xdr:colOff>
      <xdr:row>95</xdr:row>
      <xdr:rowOff>85725</xdr:rowOff>
    </xdr:to>
    <xdr:graphicFrame macro="">
      <xdr:nvGraphicFramePr>
        <xdr:cNvPr id="11" name="Diagra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38100</xdr:colOff>
      <xdr:row>104</xdr:row>
      <xdr:rowOff>247650</xdr:rowOff>
    </xdr:from>
    <xdr:to>
      <xdr:col>30</xdr:col>
      <xdr:colOff>378759</xdr:colOff>
      <xdr:row>117</xdr:row>
      <xdr:rowOff>0</xdr:rowOff>
    </xdr:to>
    <xdr:graphicFrame macro="">
      <xdr:nvGraphicFramePr>
        <xdr:cNvPr id="12" name="Diagra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323850</xdr:colOff>
      <xdr:row>44</xdr:row>
      <xdr:rowOff>104775</xdr:rowOff>
    </xdr:from>
    <xdr:to>
      <xdr:col>14</xdr:col>
      <xdr:colOff>152400</xdr:colOff>
      <xdr:row>58</xdr:row>
      <xdr:rowOff>0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T/CMS%20Projects%202015/CMS%20Survey%202016/Dataarbejde/Figurer%20og%20excel/Flyfigurer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4 søjler på kategori"/>
      <sheetName val="4 søjler på prioritet"/>
      <sheetName val="forsøg på vægtning"/>
    </sheetNames>
    <sheetDataSet>
      <sheetData sheetId="0"/>
      <sheetData sheetId="1"/>
      <sheetData sheetId="2">
        <row r="31">
          <cell r="X31" t="str">
            <v>Bør være 1. prioritet</v>
          </cell>
        </row>
        <row r="32">
          <cell r="X32" t="str">
            <v>Vil blive 1. prioritet</v>
          </cell>
        </row>
        <row r="34">
          <cell r="M34" t="str">
            <v>Strategi</v>
          </cell>
          <cell r="N34">
            <v>37.179487179487182</v>
          </cell>
          <cell r="O34">
            <v>27.564102564102566</v>
          </cell>
          <cell r="R34" t="str">
            <v>Strategi</v>
          </cell>
          <cell r="S34">
            <v>29.487179487179489</v>
          </cell>
          <cell r="T34">
            <v>19.230769230769234</v>
          </cell>
          <cell r="X34" t="str">
            <v>Bør være 2. prioritet</v>
          </cell>
        </row>
        <row r="35">
          <cell r="M35" t="str">
            <v>Militær</v>
          </cell>
          <cell r="N35">
            <v>36.538461538461533</v>
          </cell>
          <cell r="O35">
            <v>12.820512820512819</v>
          </cell>
          <cell r="R35" t="str">
            <v>Militær</v>
          </cell>
          <cell r="S35">
            <v>35.256410256410255</v>
          </cell>
          <cell r="T35">
            <v>19.871794871794872</v>
          </cell>
          <cell r="X35" t="str">
            <v>Vil blive 2. prioritet</v>
          </cell>
        </row>
        <row r="36">
          <cell r="M36" t="str">
            <v>Økonomi</v>
          </cell>
          <cell r="N36">
            <v>16.666666666666664</v>
          </cell>
          <cell r="O36">
            <v>36.538461538461533</v>
          </cell>
          <cell r="R36" t="str">
            <v>Økonomi</v>
          </cell>
          <cell r="S36">
            <v>20.512820512820511</v>
          </cell>
          <cell r="T36">
            <v>25.641025641025639</v>
          </cell>
        </row>
        <row r="37">
          <cell r="M37" t="str">
            <v>Industri</v>
          </cell>
          <cell r="N37">
            <v>2.5641025641025639</v>
          </cell>
          <cell r="O37">
            <v>16.666666666666664</v>
          </cell>
          <cell r="R37" t="str">
            <v>Industri</v>
          </cell>
          <cell r="S37">
            <v>7.6923076923076925</v>
          </cell>
          <cell r="T37">
            <v>28.846153846153843</v>
          </cell>
          <cell r="X37" t="str">
            <v>Bør være 3. prioritet</v>
          </cell>
        </row>
        <row r="38">
          <cell r="X38" t="str">
            <v>Vil blive 3. prioritet</v>
          </cell>
        </row>
        <row r="40">
          <cell r="X40" t="str">
            <v>Bør være 4. prioritet</v>
          </cell>
        </row>
        <row r="41">
          <cell r="X41" t="str">
            <v>Vil blive 4. prioritet</v>
          </cell>
        </row>
        <row r="55">
          <cell r="H55" t="str">
            <v>Strategi</v>
          </cell>
          <cell r="I55">
            <v>19.871794871794872</v>
          </cell>
          <cell r="J55">
            <v>28.846153846153843</v>
          </cell>
          <cell r="Q55" t="str">
            <v>Strategi</v>
          </cell>
          <cell r="R55">
            <v>6.4102564102564097</v>
          </cell>
          <cell r="S55">
            <v>17.948717948717949</v>
          </cell>
        </row>
        <row r="56">
          <cell r="H56" t="str">
            <v>Militær</v>
          </cell>
          <cell r="I56">
            <v>14.743589743589745</v>
          </cell>
          <cell r="J56">
            <v>32.692307692307693</v>
          </cell>
          <cell r="Q56" t="str">
            <v>Militær</v>
          </cell>
          <cell r="R56">
            <v>6.4102564102564097</v>
          </cell>
          <cell r="S56">
            <v>28.205128205128204</v>
          </cell>
        </row>
        <row r="57">
          <cell r="H57" t="str">
            <v>Økonomi</v>
          </cell>
          <cell r="I57">
            <v>37.179487179487182</v>
          </cell>
          <cell r="J57">
            <v>15.384615384615385</v>
          </cell>
          <cell r="Q57" t="str">
            <v>Økonomi</v>
          </cell>
          <cell r="R57">
            <v>18.589743589743591</v>
          </cell>
          <cell r="S57">
            <v>16.025641025641026</v>
          </cell>
        </row>
        <row r="58">
          <cell r="H58" t="str">
            <v>Industri</v>
          </cell>
          <cell r="I58">
            <v>21.153846153846153</v>
          </cell>
          <cell r="J58">
            <v>16.666666666666664</v>
          </cell>
          <cell r="Q58" t="str">
            <v>Industri</v>
          </cell>
          <cell r="R58">
            <v>61.53846153846154</v>
          </cell>
          <cell r="S58">
            <v>31.410256410256409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topLeftCell="A130" zoomScale="85" zoomScaleNormal="85" workbookViewId="0">
      <selection activeCell="A165" sqref="A165"/>
    </sheetView>
  </sheetViews>
  <sheetFormatPr defaultRowHeight="15"/>
  <cols>
    <col min="1" max="1" width="66.42578125" customWidth="1"/>
    <col min="2" max="2" width="18.28515625" customWidth="1"/>
    <col min="10" max="10" width="15.7109375" customWidth="1"/>
    <col min="18" max="18" width="17.5703125" customWidth="1"/>
  </cols>
  <sheetData>
    <row r="1" spans="1:27">
      <c r="A1" s="776" t="s">
        <v>330</v>
      </c>
    </row>
    <row r="2" spans="1:27">
      <c r="A2" s="702">
        <v>2015</v>
      </c>
      <c r="J2">
        <v>2014</v>
      </c>
      <c r="S2">
        <v>2013</v>
      </c>
    </row>
    <row r="3" spans="1:27" ht="15.75" thickBot="1">
      <c r="A3" s="819" t="s">
        <v>32</v>
      </c>
      <c r="B3" s="819"/>
      <c r="C3" s="819"/>
      <c r="D3" s="819"/>
      <c r="E3" s="819"/>
      <c r="F3" s="819"/>
      <c r="G3" s="819"/>
      <c r="H3" s="819"/>
      <c r="I3" s="24"/>
      <c r="J3" s="806" t="s">
        <v>32</v>
      </c>
      <c r="K3" s="806"/>
      <c r="L3" s="806"/>
      <c r="M3" s="806"/>
      <c r="N3" s="806"/>
      <c r="O3" s="806"/>
      <c r="P3" s="806"/>
      <c r="Q3" s="806"/>
      <c r="R3" s="4"/>
      <c r="S3" s="806" t="s">
        <v>32</v>
      </c>
      <c r="T3" s="806"/>
      <c r="U3" s="806"/>
      <c r="V3" s="806"/>
      <c r="W3" s="806"/>
      <c r="X3" s="806"/>
      <c r="Y3" s="806"/>
      <c r="Z3" s="806"/>
      <c r="AA3" s="4"/>
    </row>
    <row r="4" spans="1:27" ht="62.25" thickTop="1" thickBot="1">
      <c r="A4" s="812" t="s">
        <v>4</v>
      </c>
      <c r="B4" s="813"/>
      <c r="C4" s="25" t="s">
        <v>3</v>
      </c>
      <c r="D4" s="26" t="s">
        <v>20</v>
      </c>
      <c r="E4" s="26" t="s">
        <v>22</v>
      </c>
      <c r="F4" s="26" t="s">
        <v>23</v>
      </c>
      <c r="G4" s="26" t="s">
        <v>24</v>
      </c>
      <c r="H4" s="27" t="s">
        <v>25</v>
      </c>
      <c r="I4" s="24"/>
      <c r="J4" s="807" t="s">
        <v>4</v>
      </c>
      <c r="K4" s="808"/>
      <c r="L4" s="5" t="s">
        <v>225</v>
      </c>
      <c r="M4" s="6" t="s">
        <v>226</v>
      </c>
      <c r="N4" s="6" t="s">
        <v>227</v>
      </c>
      <c r="O4" s="6" t="s">
        <v>228</v>
      </c>
      <c r="P4" s="6" t="s">
        <v>229</v>
      </c>
      <c r="Q4" s="7" t="s">
        <v>230</v>
      </c>
      <c r="R4" s="4"/>
      <c r="S4" s="807" t="s">
        <v>4</v>
      </c>
      <c r="T4" s="808"/>
      <c r="U4" s="5" t="s">
        <v>268</v>
      </c>
      <c r="V4" s="6" t="s">
        <v>270</v>
      </c>
      <c r="W4" s="6" t="s">
        <v>272</v>
      </c>
      <c r="X4" s="6" t="s">
        <v>273</v>
      </c>
      <c r="Y4" s="7" t="s">
        <v>274</v>
      </c>
      <c r="Z4" s="6" t="s">
        <v>271</v>
      </c>
    </row>
    <row r="5" spans="1:27" ht="15.75" thickTop="1">
      <c r="A5" s="814" t="s">
        <v>39</v>
      </c>
      <c r="B5" s="28" t="s">
        <v>9</v>
      </c>
      <c r="C5" s="29">
        <v>154</v>
      </c>
      <c r="D5" s="429">
        <v>155</v>
      </c>
      <c r="E5" s="429">
        <v>154</v>
      </c>
      <c r="F5" s="429">
        <v>155</v>
      </c>
      <c r="G5" s="429">
        <v>155</v>
      </c>
      <c r="H5" s="430">
        <v>149</v>
      </c>
      <c r="I5" s="24"/>
      <c r="J5" s="809" t="s">
        <v>39</v>
      </c>
      <c r="K5" s="8" t="s">
        <v>9</v>
      </c>
      <c r="L5" s="9">
        <v>135</v>
      </c>
      <c r="M5" s="437">
        <v>135</v>
      </c>
      <c r="N5" s="437">
        <v>134</v>
      </c>
      <c r="O5" s="437">
        <v>136</v>
      </c>
      <c r="P5" s="437">
        <v>136</v>
      </c>
      <c r="Q5" s="438">
        <v>132</v>
      </c>
      <c r="R5" s="4"/>
      <c r="S5" s="809" t="s">
        <v>39</v>
      </c>
      <c r="T5" s="8" t="s">
        <v>9</v>
      </c>
      <c r="U5" s="9">
        <v>146</v>
      </c>
      <c r="V5" s="437">
        <v>146</v>
      </c>
      <c r="W5" s="437">
        <v>150</v>
      </c>
      <c r="X5" s="437">
        <v>148</v>
      </c>
      <c r="Y5" s="438">
        <v>144</v>
      </c>
      <c r="Z5" s="437">
        <v>143</v>
      </c>
    </row>
    <row r="6" spans="1:27">
      <c r="A6" s="815"/>
      <c r="B6" s="32" t="s">
        <v>15</v>
      </c>
      <c r="C6" s="33">
        <v>2</v>
      </c>
      <c r="D6" s="431">
        <v>1</v>
      </c>
      <c r="E6" s="431">
        <v>2</v>
      </c>
      <c r="F6" s="431">
        <v>1</v>
      </c>
      <c r="G6" s="431">
        <v>1</v>
      </c>
      <c r="H6" s="432">
        <v>7</v>
      </c>
      <c r="I6" s="24"/>
      <c r="J6" s="810"/>
      <c r="K6" s="12" t="s">
        <v>15</v>
      </c>
      <c r="L6" s="13">
        <v>1</v>
      </c>
      <c r="M6" s="439">
        <v>1</v>
      </c>
      <c r="N6" s="439">
        <v>2</v>
      </c>
      <c r="O6" s="439">
        <v>0</v>
      </c>
      <c r="P6" s="439">
        <v>0</v>
      </c>
      <c r="Q6" s="440">
        <v>4</v>
      </c>
      <c r="R6" s="4"/>
      <c r="S6" s="810"/>
      <c r="T6" s="12" t="s">
        <v>15</v>
      </c>
      <c r="U6" s="13">
        <v>4</v>
      </c>
      <c r="V6" s="439">
        <v>4</v>
      </c>
      <c r="W6" s="439">
        <v>0</v>
      </c>
      <c r="X6" s="439">
        <v>2</v>
      </c>
      <c r="Y6" s="440">
        <v>6</v>
      </c>
      <c r="Z6" s="439">
        <v>7</v>
      </c>
    </row>
    <row r="7" spans="1:27" ht="15.75" thickBot="1">
      <c r="A7" s="816" t="s">
        <v>40</v>
      </c>
      <c r="B7" s="817"/>
      <c r="C7" s="716">
        <v>4.2337662337662341</v>
      </c>
      <c r="D7" s="41">
        <v>3.6064516129032258</v>
      </c>
      <c r="E7" s="41">
        <v>3.6103896103896105</v>
      </c>
      <c r="F7" s="41">
        <v>3.7612903225806451</v>
      </c>
      <c r="G7" s="41">
        <v>3.3096774193548386</v>
      </c>
      <c r="H7" s="717">
        <v>3.1946308724832213</v>
      </c>
      <c r="I7" s="24"/>
      <c r="J7" s="804" t="s">
        <v>40</v>
      </c>
      <c r="K7" s="805"/>
      <c r="L7" s="718">
        <v>4.2666666666666666</v>
      </c>
      <c r="M7" s="20">
        <v>3.9407407407407407</v>
      </c>
      <c r="N7" s="20">
        <v>3.8208955223880596</v>
      </c>
      <c r="O7" s="20">
        <v>3.8308823529411766</v>
      </c>
      <c r="P7" s="20">
        <v>3.7058823529411766</v>
      </c>
      <c r="Q7" s="719">
        <v>3.5075757575757578</v>
      </c>
      <c r="R7" s="4"/>
      <c r="S7" s="810" t="s">
        <v>40</v>
      </c>
      <c r="T7" s="811"/>
      <c r="U7" s="720">
        <v>4.1643835616438354</v>
      </c>
      <c r="V7" s="14">
        <v>3.3972602739726026</v>
      </c>
      <c r="W7" s="14">
        <v>3.62</v>
      </c>
      <c r="X7" s="14">
        <v>3.2027027027027026</v>
      </c>
      <c r="Y7" s="15">
        <v>3.2430555555555554</v>
      </c>
      <c r="Z7" s="14">
        <v>3.5734265734265733</v>
      </c>
    </row>
    <row r="8" spans="1:27" ht="15.75" thickTop="1">
      <c r="S8" s="810" t="s">
        <v>275</v>
      </c>
      <c r="T8" s="811"/>
      <c r="U8" s="640">
        <v>1</v>
      </c>
      <c r="V8" s="641">
        <v>1</v>
      </c>
      <c r="W8" s="641">
        <v>1</v>
      </c>
      <c r="X8" s="641">
        <v>1</v>
      </c>
      <c r="Y8" s="642">
        <v>1</v>
      </c>
      <c r="Z8" s="641">
        <v>1</v>
      </c>
    </row>
    <row r="9" spans="1:27" ht="15.75" thickBot="1">
      <c r="B9">
        <v>2013</v>
      </c>
      <c r="C9">
        <v>2014</v>
      </c>
      <c r="D9">
        <v>2015</v>
      </c>
      <c r="S9" s="804" t="s">
        <v>276</v>
      </c>
      <c r="T9" s="805"/>
      <c r="U9" s="643">
        <v>5</v>
      </c>
      <c r="V9" s="644">
        <v>5</v>
      </c>
      <c r="W9" s="644">
        <v>5</v>
      </c>
      <c r="X9" s="644">
        <v>5</v>
      </c>
      <c r="Y9" s="645">
        <v>5</v>
      </c>
      <c r="Z9" s="644">
        <v>5</v>
      </c>
    </row>
    <row r="10" spans="1:27" ht="15.75" thickTop="1">
      <c r="A10" s="2" t="s">
        <v>310</v>
      </c>
      <c r="B10" s="695">
        <v>4.1643835616438398</v>
      </c>
      <c r="C10" s="433">
        <v>4.2699999999999996</v>
      </c>
      <c r="D10" s="433">
        <v>4.2300000000000004</v>
      </c>
      <c r="J10" s="433"/>
      <c r="Q10" s="694"/>
    </row>
    <row r="11" spans="1:27">
      <c r="A11" s="2" t="s">
        <v>311</v>
      </c>
      <c r="B11" s="695">
        <v>3.3972602739725999</v>
      </c>
      <c r="C11" s="433">
        <v>3.94</v>
      </c>
      <c r="D11" s="433">
        <v>3.61</v>
      </c>
      <c r="J11" s="433"/>
      <c r="Q11" s="694"/>
    </row>
    <row r="12" spans="1:27">
      <c r="A12" s="2" t="s">
        <v>315</v>
      </c>
      <c r="B12" s="695">
        <v>3.5734265734265733</v>
      </c>
      <c r="C12" s="433">
        <v>3.82</v>
      </c>
      <c r="D12" s="433">
        <v>3.61</v>
      </c>
      <c r="J12" s="433"/>
      <c r="Q12" s="694"/>
    </row>
    <row r="13" spans="1:27">
      <c r="A13" s="2" t="s">
        <v>312</v>
      </c>
      <c r="B13" s="695">
        <v>3.62</v>
      </c>
      <c r="C13" s="433">
        <v>3.83</v>
      </c>
      <c r="D13" s="433">
        <v>3.76</v>
      </c>
      <c r="J13" s="433"/>
      <c r="Q13" s="694"/>
    </row>
    <row r="14" spans="1:27">
      <c r="A14" s="2" t="s">
        <v>313</v>
      </c>
      <c r="B14" s="695">
        <v>3.2027027027027026</v>
      </c>
      <c r="C14" s="433">
        <v>3.71</v>
      </c>
      <c r="D14" s="433">
        <v>3.31</v>
      </c>
      <c r="J14" s="433"/>
      <c r="Q14" s="694"/>
    </row>
    <row r="15" spans="1:27">
      <c r="A15" s="2" t="s">
        <v>314</v>
      </c>
      <c r="B15" s="695">
        <v>3.2430555555555554</v>
      </c>
      <c r="C15" s="433">
        <v>3.51</v>
      </c>
      <c r="D15" s="433">
        <v>3.19</v>
      </c>
      <c r="Q15" s="694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37" spans="1:23" s="46" customFormat="1">
      <c r="A37" s="44"/>
    </row>
    <row r="38" spans="1:23">
      <c r="A38" s="1"/>
    </row>
    <row r="39" spans="1:23">
      <c r="A39" s="177" t="s">
        <v>324</v>
      </c>
    </row>
    <row r="40" spans="1:23" ht="15.75" thickBot="1">
      <c r="A40" s="806" t="s">
        <v>3</v>
      </c>
      <c r="B40" s="806"/>
      <c r="C40" s="806"/>
      <c r="D40" s="806"/>
      <c r="E40" s="806"/>
      <c r="F40" s="806"/>
      <c r="G40" s="4"/>
      <c r="I40" s="806" t="s">
        <v>225</v>
      </c>
      <c r="J40" s="806"/>
      <c r="K40" s="806"/>
      <c r="L40" s="806"/>
      <c r="M40" s="806"/>
      <c r="N40" s="806"/>
      <c r="O40" s="4"/>
      <c r="Q40" s="806" t="s">
        <v>268</v>
      </c>
      <c r="R40" s="806"/>
      <c r="S40" s="806"/>
      <c r="T40" s="806"/>
      <c r="U40" s="806"/>
      <c r="V40" s="806"/>
      <c r="W40" s="4"/>
    </row>
    <row r="41" spans="1:23" ht="26.25" thickTop="1" thickBot="1">
      <c r="A41" s="807" t="s">
        <v>4</v>
      </c>
      <c r="B41" s="808"/>
      <c r="C41" s="5" t="s">
        <v>5</v>
      </c>
      <c r="D41" s="6" t="s">
        <v>6</v>
      </c>
      <c r="E41" s="6" t="s">
        <v>7</v>
      </c>
      <c r="F41" s="7" t="s">
        <v>8</v>
      </c>
      <c r="G41" s="4"/>
      <c r="I41" s="807" t="s">
        <v>4</v>
      </c>
      <c r="J41" s="808"/>
      <c r="K41" s="5" t="s">
        <v>5</v>
      </c>
      <c r="L41" s="6" t="s">
        <v>6</v>
      </c>
      <c r="M41" s="6" t="s">
        <v>7</v>
      </c>
      <c r="N41" s="7" t="s">
        <v>8</v>
      </c>
      <c r="O41" s="4"/>
      <c r="Q41" s="807" t="s">
        <v>4</v>
      </c>
      <c r="R41" s="808"/>
      <c r="S41" s="5" t="s">
        <v>5</v>
      </c>
      <c r="T41" s="6" t="s">
        <v>6</v>
      </c>
      <c r="U41" s="6" t="s">
        <v>7</v>
      </c>
      <c r="V41" s="7" t="s">
        <v>8</v>
      </c>
      <c r="W41" s="4"/>
    </row>
    <row r="42" spans="1:23" ht="15.75" thickTop="1">
      <c r="A42" s="809" t="s">
        <v>9</v>
      </c>
      <c r="B42" s="8" t="s">
        <v>10</v>
      </c>
      <c r="C42" s="9">
        <v>2</v>
      </c>
      <c r="D42" s="10">
        <v>1.2820512820512819</v>
      </c>
      <c r="E42" s="10">
        <v>1.2987012987012987</v>
      </c>
      <c r="F42" s="11">
        <v>1.2987012987012987</v>
      </c>
      <c r="G42" s="4"/>
      <c r="I42" s="809" t="s">
        <v>9</v>
      </c>
      <c r="J42" s="8" t="s">
        <v>10</v>
      </c>
      <c r="K42" s="9">
        <v>2</v>
      </c>
      <c r="L42" s="10">
        <v>1.4705882352941175</v>
      </c>
      <c r="M42" s="10">
        <v>1.4814814814814816</v>
      </c>
      <c r="N42" s="11">
        <v>1.4814814814814816</v>
      </c>
      <c r="O42" s="4"/>
      <c r="Q42" s="809" t="s">
        <v>9</v>
      </c>
      <c r="R42" s="8" t="s">
        <v>269</v>
      </c>
      <c r="S42" s="9">
        <v>4</v>
      </c>
      <c r="T42" s="10">
        <v>2.666666666666667</v>
      </c>
      <c r="U42" s="10">
        <v>2.7397260273972601</v>
      </c>
      <c r="V42" s="11">
        <v>2.7397260273972601</v>
      </c>
      <c r="W42" s="4"/>
    </row>
    <row r="43" spans="1:23" ht="24" customHeight="1">
      <c r="A43" s="810"/>
      <c r="B43" s="12" t="s">
        <v>11</v>
      </c>
      <c r="C43" s="13">
        <v>6</v>
      </c>
      <c r="D43" s="14">
        <v>3.8461538461538463</v>
      </c>
      <c r="E43" s="14">
        <v>3.8961038961038961</v>
      </c>
      <c r="F43" s="15">
        <v>5.1948051948051948</v>
      </c>
      <c r="G43" s="4"/>
      <c r="I43" s="810"/>
      <c r="J43" s="12" t="s">
        <v>11</v>
      </c>
      <c r="K43" s="13">
        <v>2</v>
      </c>
      <c r="L43" s="14">
        <v>1.4705882352941175</v>
      </c>
      <c r="M43" s="14">
        <v>1.4814814814814816</v>
      </c>
      <c r="N43" s="15">
        <v>2.9629629629629632</v>
      </c>
      <c r="O43" s="4"/>
      <c r="Q43" s="810"/>
      <c r="R43" s="12" t="s">
        <v>10</v>
      </c>
      <c r="S43" s="13">
        <v>4</v>
      </c>
      <c r="T43" s="14">
        <v>2.666666666666667</v>
      </c>
      <c r="U43" s="14">
        <v>2.7397260273972601</v>
      </c>
      <c r="V43" s="15">
        <v>5.4794520547945202</v>
      </c>
      <c r="W43" s="4"/>
    </row>
    <row r="44" spans="1:23">
      <c r="A44" s="810"/>
      <c r="B44" s="12" t="s">
        <v>12</v>
      </c>
      <c r="C44" s="13">
        <v>100</v>
      </c>
      <c r="D44" s="14">
        <v>64.102564102564102</v>
      </c>
      <c r="E44" s="14">
        <v>64.935064935064929</v>
      </c>
      <c r="F44" s="15">
        <v>70.129870129870127</v>
      </c>
      <c r="G44" s="4"/>
      <c r="I44" s="810"/>
      <c r="J44" s="12" t="s">
        <v>12</v>
      </c>
      <c r="K44" s="13">
        <v>89</v>
      </c>
      <c r="L44" s="14">
        <v>65.441176470588232</v>
      </c>
      <c r="M44" s="14">
        <v>65.925925925925924</v>
      </c>
      <c r="N44" s="15">
        <v>68.888888888888886</v>
      </c>
      <c r="O44" s="4"/>
      <c r="Q44" s="810"/>
      <c r="R44" s="12" t="s">
        <v>11</v>
      </c>
      <c r="S44" s="13">
        <v>5</v>
      </c>
      <c r="T44" s="14">
        <v>3.3333333333333335</v>
      </c>
      <c r="U44" s="14">
        <v>3.4246575342465753</v>
      </c>
      <c r="V44" s="15">
        <v>8.9041095890410951</v>
      </c>
      <c r="W44" s="4"/>
    </row>
    <row r="45" spans="1:23" ht="24" customHeight="1">
      <c r="A45" s="810"/>
      <c r="B45" s="12" t="s">
        <v>13</v>
      </c>
      <c r="C45" s="13">
        <v>46</v>
      </c>
      <c r="D45" s="14">
        <v>29.487179487179489</v>
      </c>
      <c r="E45" s="14">
        <v>29.870129870129869</v>
      </c>
      <c r="F45" s="15">
        <v>100</v>
      </c>
      <c r="G45" s="4"/>
      <c r="I45" s="810"/>
      <c r="J45" s="12" t="s">
        <v>13</v>
      </c>
      <c r="K45" s="13">
        <v>42</v>
      </c>
      <c r="L45" s="14">
        <v>30.882352941176471</v>
      </c>
      <c r="M45" s="14">
        <v>31.111111111111111</v>
      </c>
      <c r="N45" s="15">
        <v>100</v>
      </c>
      <c r="O45" s="4"/>
      <c r="Q45" s="810"/>
      <c r="R45" s="12" t="s">
        <v>12</v>
      </c>
      <c r="S45" s="13">
        <v>84</v>
      </c>
      <c r="T45" s="14">
        <v>56.000000000000007</v>
      </c>
      <c r="U45" s="14">
        <v>57.534246575342465</v>
      </c>
      <c r="V45" s="15">
        <v>66.438356164383563</v>
      </c>
      <c r="W45" s="4"/>
    </row>
    <row r="46" spans="1:23">
      <c r="A46" s="810"/>
      <c r="B46" s="12" t="s">
        <v>14</v>
      </c>
      <c r="C46" s="13">
        <v>154</v>
      </c>
      <c r="D46" s="14">
        <v>98.71794871794873</v>
      </c>
      <c r="E46" s="14">
        <v>100</v>
      </c>
      <c r="F46" s="16"/>
      <c r="G46" s="4"/>
      <c r="I46" s="810"/>
      <c r="J46" s="12" t="s">
        <v>14</v>
      </c>
      <c r="K46" s="13">
        <v>135</v>
      </c>
      <c r="L46" s="14">
        <v>99.264705882352942</v>
      </c>
      <c r="M46" s="14">
        <v>100</v>
      </c>
      <c r="N46" s="16"/>
      <c r="O46" s="4"/>
      <c r="Q46" s="810"/>
      <c r="R46" s="12" t="s">
        <v>13</v>
      </c>
      <c r="S46" s="13">
        <v>49</v>
      </c>
      <c r="T46" s="14">
        <v>32.666666666666664</v>
      </c>
      <c r="U46" s="14">
        <v>33.561643835616437</v>
      </c>
      <c r="V46" s="15">
        <v>100</v>
      </c>
      <c r="W46" s="4"/>
    </row>
    <row r="47" spans="1:23">
      <c r="A47" s="17" t="s">
        <v>15</v>
      </c>
      <c r="B47" s="12" t="s">
        <v>16</v>
      </c>
      <c r="C47" s="13">
        <v>2</v>
      </c>
      <c r="D47" s="14">
        <v>1.2820512820512819</v>
      </c>
      <c r="E47" s="18"/>
      <c r="F47" s="16"/>
      <c r="G47" s="4"/>
      <c r="I47" s="137" t="s">
        <v>15</v>
      </c>
      <c r="J47" s="12" t="s">
        <v>16</v>
      </c>
      <c r="K47" s="13">
        <v>1</v>
      </c>
      <c r="L47" s="434">
        <v>0.73529411764705876</v>
      </c>
      <c r="M47" s="18"/>
      <c r="N47" s="16"/>
      <c r="O47" s="4"/>
      <c r="Q47" s="810"/>
      <c r="R47" s="12" t="s">
        <v>14</v>
      </c>
      <c r="S47" s="13">
        <v>146</v>
      </c>
      <c r="T47" s="14">
        <v>97.333333333333343</v>
      </c>
      <c r="U47" s="14">
        <v>100</v>
      </c>
      <c r="V47" s="16"/>
      <c r="W47" s="4"/>
    </row>
    <row r="48" spans="1:23" ht="15.75" thickBot="1">
      <c r="A48" s="804" t="s">
        <v>14</v>
      </c>
      <c r="B48" s="805"/>
      <c r="C48" s="19">
        <v>156</v>
      </c>
      <c r="D48" s="20">
        <v>100</v>
      </c>
      <c r="E48" s="21"/>
      <c r="F48" s="22"/>
      <c r="G48" s="4"/>
      <c r="I48" s="804" t="s">
        <v>14</v>
      </c>
      <c r="J48" s="805"/>
      <c r="K48" s="19">
        <v>136</v>
      </c>
      <c r="L48" s="20">
        <v>100</v>
      </c>
      <c r="M48" s="21"/>
      <c r="N48" s="22"/>
      <c r="O48" s="4"/>
      <c r="Q48" s="137" t="s">
        <v>15</v>
      </c>
      <c r="R48" s="12" t="s">
        <v>16</v>
      </c>
      <c r="S48" s="13">
        <v>4</v>
      </c>
      <c r="T48" s="14">
        <v>2.666666666666667</v>
      </c>
      <c r="U48" s="18"/>
      <c r="V48" s="16"/>
      <c r="W48" s="4"/>
    </row>
    <row r="49" spans="1:23" ht="16.5" thickTop="1" thickBot="1">
      <c r="B49" s="3"/>
      <c r="Q49" s="804" t="s">
        <v>14</v>
      </c>
      <c r="R49" s="805"/>
      <c r="S49" s="19">
        <v>150</v>
      </c>
      <c r="T49" s="20">
        <v>100</v>
      </c>
      <c r="U49" s="21"/>
      <c r="V49" s="22"/>
      <c r="W49" s="4"/>
    </row>
    <row r="50" spans="1:23" ht="15.75" thickTop="1">
      <c r="A50">
        <v>2015</v>
      </c>
      <c r="B50" t="s">
        <v>17</v>
      </c>
      <c r="C50" t="s">
        <v>18</v>
      </c>
      <c r="I50">
        <v>2014</v>
      </c>
      <c r="J50" t="s">
        <v>17</v>
      </c>
      <c r="K50" t="s">
        <v>18</v>
      </c>
      <c r="Q50">
        <v>2013</v>
      </c>
      <c r="R50" t="s">
        <v>17</v>
      </c>
      <c r="S50" t="s">
        <v>18</v>
      </c>
    </row>
    <row r="51" spans="1:23">
      <c r="A51" t="s">
        <v>0</v>
      </c>
      <c r="B51" s="23">
        <f>SUM(C44:C45)</f>
        <v>146</v>
      </c>
      <c r="C51" s="3">
        <f>B51/$B$54*100</f>
        <v>94.805194805194802</v>
      </c>
      <c r="I51" t="s">
        <v>0</v>
      </c>
      <c r="J51" s="23">
        <f>SUM(K44:K45)</f>
        <v>131</v>
      </c>
      <c r="K51" s="3">
        <f>J51/$J$54*100</f>
        <v>97.037037037037038</v>
      </c>
      <c r="Q51" t="s">
        <v>0</v>
      </c>
      <c r="R51" s="23">
        <f>SUM(S45:S46)</f>
        <v>133</v>
      </c>
      <c r="S51" s="3">
        <f>R51/$R$54*100</f>
        <v>91.095890410958901</v>
      </c>
    </row>
    <row r="52" spans="1:23">
      <c r="A52" t="s">
        <v>1</v>
      </c>
      <c r="B52" s="23">
        <f>C43</f>
        <v>6</v>
      </c>
      <c r="C52" s="3">
        <f>B52/$B$54*100</f>
        <v>3.8961038961038961</v>
      </c>
      <c r="I52" t="s">
        <v>1</v>
      </c>
      <c r="J52" s="23">
        <f>K43</f>
        <v>2</v>
      </c>
      <c r="K52" s="3">
        <f t="shared" ref="K52:K54" si="0">J52/$J$54*100</f>
        <v>1.4814814814814816</v>
      </c>
      <c r="Q52" t="s">
        <v>1</v>
      </c>
      <c r="R52" s="23">
        <f>S44</f>
        <v>5</v>
      </c>
      <c r="S52" s="3">
        <f t="shared" ref="S52:S54" si="1">R52/$R$54*100</f>
        <v>3.4246575342465753</v>
      </c>
    </row>
    <row r="53" spans="1:23">
      <c r="A53" t="s">
        <v>2</v>
      </c>
      <c r="B53" s="23">
        <f>C42</f>
        <v>2</v>
      </c>
      <c r="C53" s="3">
        <f>B53/$B$54*100</f>
        <v>1.2987012987012987</v>
      </c>
      <c r="I53" t="s">
        <v>2</v>
      </c>
      <c r="J53" s="23">
        <f>K42</f>
        <v>2</v>
      </c>
      <c r="K53" s="3">
        <f t="shared" si="0"/>
        <v>1.4814814814814816</v>
      </c>
      <c r="Q53" t="s">
        <v>2</v>
      </c>
      <c r="R53" s="23">
        <f>SUM(S42:S43)</f>
        <v>8</v>
      </c>
      <c r="S53" s="3">
        <f t="shared" si="1"/>
        <v>5.4794520547945202</v>
      </c>
    </row>
    <row r="54" spans="1:23">
      <c r="A54" s="1" t="s">
        <v>19</v>
      </c>
      <c r="B54" s="23">
        <f>SUM(B51:B53)</f>
        <v>154</v>
      </c>
      <c r="C54" s="23">
        <f>SUM(C51:C53)</f>
        <v>100</v>
      </c>
      <c r="I54" s="1" t="s">
        <v>19</v>
      </c>
      <c r="J54" s="23">
        <f>SUM(J51:J53)</f>
        <v>135</v>
      </c>
      <c r="K54" s="3">
        <f t="shared" si="0"/>
        <v>100</v>
      </c>
      <c r="Q54" s="1" t="s">
        <v>19</v>
      </c>
      <c r="R54" s="23">
        <f>SUM(R51:R53)</f>
        <v>146</v>
      </c>
      <c r="S54" s="3">
        <f t="shared" si="1"/>
        <v>100</v>
      </c>
    </row>
    <row r="55" spans="1:23">
      <c r="A55" s="1"/>
      <c r="B55" s="23"/>
      <c r="C55" s="23"/>
    </row>
    <row r="56" spans="1:23" s="46" customFormat="1" ht="13.5" customHeight="1">
      <c r="A56" s="44"/>
      <c r="B56" s="45"/>
      <c r="C56" s="45"/>
    </row>
    <row r="57" spans="1:23">
      <c r="A57" s="1"/>
      <c r="B57" s="23"/>
      <c r="C57" s="23"/>
    </row>
    <row r="58" spans="1:23">
      <c r="A58" s="776" t="s">
        <v>325</v>
      </c>
      <c r="B58" s="23"/>
      <c r="C58" s="23"/>
    </row>
    <row r="59" spans="1:23" ht="15.75" thickBot="1">
      <c r="A59" s="818" t="s">
        <v>20</v>
      </c>
      <c r="B59" s="818"/>
      <c r="C59" s="818"/>
      <c r="D59" s="818"/>
      <c r="E59" s="818"/>
      <c r="F59" s="818"/>
      <c r="G59" s="24"/>
      <c r="I59" s="806" t="s">
        <v>226</v>
      </c>
      <c r="J59" s="806"/>
      <c r="K59" s="806"/>
      <c r="L59" s="806"/>
      <c r="M59" s="806"/>
      <c r="N59" s="806"/>
      <c r="O59" s="4"/>
      <c r="Q59" s="806" t="s">
        <v>270</v>
      </c>
      <c r="R59" s="806"/>
      <c r="S59" s="806"/>
      <c r="T59" s="806"/>
      <c r="U59" s="806"/>
      <c r="V59" s="806"/>
      <c r="W59" s="4"/>
    </row>
    <row r="60" spans="1:23" ht="26.25" thickTop="1" thickBot="1">
      <c r="A60" s="812" t="s">
        <v>4</v>
      </c>
      <c r="B60" s="813"/>
      <c r="C60" s="25" t="s">
        <v>5</v>
      </c>
      <c r="D60" s="26" t="s">
        <v>6</v>
      </c>
      <c r="E60" s="26" t="s">
        <v>7</v>
      </c>
      <c r="F60" s="27" t="s">
        <v>8</v>
      </c>
      <c r="G60" s="24"/>
      <c r="I60" s="807" t="s">
        <v>4</v>
      </c>
      <c r="J60" s="808"/>
      <c r="K60" s="5" t="s">
        <v>5</v>
      </c>
      <c r="L60" s="6" t="s">
        <v>6</v>
      </c>
      <c r="M60" s="6" t="s">
        <v>7</v>
      </c>
      <c r="N60" s="7" t="s">
        <v>8</v>
      </c>
      <c r="O60" s="4"/>
      <c r="Q60" s="807" t="s">
        <v>4</v>
      </c>
      <c r="R60" s="808"/>
      <c r="S60" s="5" t="s">
        <v>5</v>
      </c>
      <c r="T60" s="6" t="s">
        <v>6</v>
      </c>
      <c r="U60" s="6" t="s">
        <v>7</v>
      </c>
      <c r="V60" s="7" t="s">
        <v>8</v>
      </c>
      <c r="W60" s="4"/>
    </row>
    <row r="61" spans="1:23" ht="15.75" thickTop="1">
      <c r="A61" s="814" t="s">
        <v>9</v>
      </c>
      <c r="B61" s="28" t="s">
        <v>21</v>
      </c>
      <c r="C61" s="29">
        <v>5</v>
      </c>
      <c r="D61" s="30">
        <v>3.2051282051282048</v>
      </c>
      <c r="E61" s="30">
        <v>3.225806451612903</v>
      </c>
      <c r="F61" s="31">
        <v>3.225806451612903</v>
      </c>
      <c r="G61" s="24"/>
      <c r="I61" s="809" t="s">
        <v>9</v>
      </c>
      <c r="J61" s="8" t="s">
        <v>21</v>
      </c>
      <c r="K61" s="9">
        <v>1</v>
      </c>
      <c r="L61" s="435">
        <v>0.73529411764705876</v>
      </c>
      <c r="M61" s="435">
        <v>0.74074074074074081</v>
      </c>
      <c r="N61" s="436">
        <v>0.74074074074074081</v>
      </c>
      <c r="O61" s="4"/>
      <c r="Q61" s="809" t="s">
        <v>9</v>
      </c>
      <c r="R61" s="8" t="s">
        <v>269</v>
      </c>
      <c r="S61" s="9">
        <v>11</v>
      </c>
      <c r="T61" s="10">
        <v>7.333333333333333</v>
      </c>
      <c r="U61" s="10">
        <v>7.5342465753424657</v>
      </c>
      <c r="V61" s="11">
        <v>7.5342465753424657</v>
      </c>
      <c r="W61" s="4"/>
    </row>
    <row r="62" spans="1:23">
      <c r="A62" s="815"/>
      <c r="B62" s="32" t="s">
        <v>10</v>
      </c>
      <c r="C62" s="33">
        <v>12</v>
      </c>
      <c r="D62" s="34">
        <v>7.6923076923076925</v>
      </c>
      <c r="E62" s="34">
        <v>7.741935483870968</v>
      </c>
      <c r="F62" s="35">
        <v>10.967741935483872</v>
      </c>
      <c r="G62" s="24"/>
      <c r="I62" s="810"/>
      <c r="J62" s="12" t="s">
        <v>10</v>
      </c>
      <c r="K62" s="13">
        <v>2</v>
      </c>
      <c r="L62" s="14">
        <v>1.4705882352941175</v>
      </c>
      <c r="M62" s="14">
        <v>1.4814814814814816</v>
      </c>
      <c r="N62" s="15">
        <v>2.2222222222222223</v>
      </c>
      <c r="O62" s="4"/>
      <c r="Q62" s="810"/>
      <c r="R62" s="12" t="s">
        <v>10</v>
      </c>
      <c r="S62" s="13">
        <v>14</v>
      </c>
      <c r="T62" s="14">
        <v>9.3333333333333339</v>
      </c>
      <c r="U62" s="14">
        <v>9.5890410958904102</v>
      </c>
      <c r="V62" s="15">
        <v>17.123287671232877</v>
      </c>
      <c r="W62" s="4"/>
    </row>
    <row r="63" spans="1:23">
      <c r="A63" s="815"/>
      <c r="B63" s="32" t="s">
        <v>11</v>
      </c>
      <c r="C63" s="33">
        <v>33</v>
      </c>
      <c r="D63" s="34">
        <v>21.153846153846153</v>
      </c>
      <c r="E63" s="34">
        <v>21.29032258064516</v>
      </c>
      <c r="F63" s="35">
        <v>32.258064516129032</v>
      </c>
      <c r="G63" s="24"/>
      <c r="I63" s="810"/>
      <c r="J63" s="12" t="s">
        <v>11</v>
      </c>
      <c r="K63" s="13">
        <v>16</v>
      </c>
      <c r="L63" s="14">
        <v>11.76470588235294</v>
      </c>
      <c r="M63" s="14">
        <v>11.851851851851853</v>
      </c>
      <c r="N63" s="15">
        <v>14.074074074074074</v>
      </c>
      <c r="O63" s="4"/>
      <c r="Q63" s="810"/>
      <c r="R63" s="12" t="s">
        <v>11</v>
      </c>
      <c r="S63" s="13">
        <v>36</v>
      </c>
      <c r="T63" s="14">
        <v>24</v>
      </c>
      <c r="U63" s="14">
        <v>24.657534246575342</v>
      </c>
      <c r="V63" s="15">
        <v>41.780821917808218</v>
      </c>
      <c r="W63" s="4"/>
    </row>
    <row r="64" spans="1:23">
      <c r="A64" s="815"/>
      <c r="B64" s="32" t="s">
        <v>12</v>
      </c>
      <c r="C64" s="33">
        <v>94</v>
      </c>
      <c r="D64" s="34">
        <v>60.256410256410255</v>
      </c>
      <c r="E64" s="34">
        <v>60.645161290322577</v>
      </c>
      <c r="F64" s="35">
        <v>92.903225806451616</v>
      </c>
      <c r="G64" s="24"/>
      <c r="I64" s="810"/>
      <c r="J64" s="12" t="s">
        <v>12</v>
      </c>
      <c r="K64" s="13">
        <v>101</v>
      </c>
      <c r="L64" s="14">
        <v>74.264705882352942</v>
      </c>
      <c r="M64" s="14">
        <v>74.81481481481481</v>
      </c>
      <c r="N64" s="15">
        <v>88.888888888888886</v>
      </c>
      <c r="O64" s="4"/>
      <c r="Q64" s="810"/>
      <c r="R64" s="12" t="s">
        <v>12</v>
      </c>
      <c r="S64" s="13">
        <v>76</v>
      </c>
      <c r="T64" s="14">
        <v>50.666666666666671</v>
      </c>
      <c r="U64" s="14">
        <v>52.054794520547944</v>
      </c>
      <c r="V64" s="15">
        <v>93.835616438356169</v>
      </c>
      <c r="W64" s="4"/>
    </row>
    <row r="65" spans="1:23">
      <c r="A65" s="815"/>
      <c r="B65" s="32" t="s">
        <v>13</v>
      </c>
      <c r="C65" s="33">
        <v>11</v>
      </c>
      <c r="D65" s="34">
        <v>7.0512820512820511</v>
      </c>
      <c r="E65" s="34">
        <v>7.096774193548387</v>
      </c>
      <c r="F65" s="35">
        <v>100</v>
      </c>
      <c r="G65" s="24"/>
      <c r="I65" s="810"/>
      <c r="J65" s="12" t="s">
        <v>13</v>
      </c>
      <c r="K65" s="13">
        <v>15</v>
      </c>
      <c r="L65" s="14">
        <v>11.029411764705882</v>
      </c>
      <c r="M65" s="14">
        <v>11.111111111111111</v>
      </c>
      <c r="N65" s="15">
        <v>100</v>
      </c>
      <c r="O65" s="4"/>
      <c r="Q65" s="810"/>
      <c r="R65" s="12" t="s">
        <v>13</v>
      </c>
      <c r="S65" s="13">
        <v>9</v>
      </c>
      <c r="T65" s="14">
        <v>6</v>
      </c>
      <c r="U65" s="14">
        <v>6.1643835616438354</v>
      </c>
      <c r="V65" s="15">
        <v>100</v>
      </c>
      <c r="W65" s="4"/>
    </row>
    <row r="66" spans="1:23">
      <c r="A66" s="815"/>
      <c r="B66" s="32" t="s">
        <v>14</v>
      </c>
      <c r="C66" s="33">
        <v>155</v>
      </c>
      <c r="D66" s="34">
        <v>99.358974358974365</v>
      </c>
      <c r="E66" s="34">
        <v>100</v>
      </c>
      <c r="F66" s="36"/>
      <c r="G66" s="24"/>
      <c r="I66" s="810"/>
      <c r="J66" s="12" t="s">
        <v>14</v>
      </c>
      <c r="K66" s="13">
        <v>135</v>
      </c>
      <c r="L66" s="14">
        <v>99.264705882352942</v>
      </c>
      <c r="M66" s="14">
        <v>100</v>
      </c>
      <c r="N66" s="16"/>
      <c r="O66" s="4"/>
      <c r="Q66" s="810"/>
      <c r="R66" s="12" t="s">
        <v>14</v>
      </c>
      <c r="S66" s="13">
        <v>146</v>
      </c>
      <c r="T66" s="14">
        <v>97.333333333333343</v>
      </c>
      <c r="U66" s="14">
        <v>100</v>
      </c>
      <c r="V66" s="16"/>
      <c r="W66" s="4"/>
    </row>
    <row r="67" spans="1:23">
      <c r="A67" s="37" t="s">
        <v>15</v>
      </c>
      <c r="B67" s="32" t="s">
        <v>16</v>
      </c>
      <c r="C67" s="33">
        <v>1</v>
      </c>
      <c r="D67" s="38">
        <v>0.64102564102564097</v>
      </c>
      <c r="E67" s="39"/>
      <c r="F67" s="36"/>
      <c r="G67" s="24"/>
      <c r="I67" s="137" t="s">
        <v>15</v>
      </c>
      <c r="J67" s="12" t="s">
        <v>16</v>
      </c>
      <c r="K67" s="13">
        <v>1</v>
      </c>
      <c r="L67" s="434">
        <v>0.73529411764705876</v>
      </c>
      <c r="M67" s="18"/>
      <c r="N67" s="16"/>
      <c r="O67" s="4"/>
      <c r="Q67" s="137" t="s">
        <v>15</v>
      </c>
      <c r="R67" s="12" t="s">
        <v>16</v>
      </c>
      <c r="S67" s="13">
        <v>4</v>
      </c>
      <c r="T67" s="14">
        <v>2.666666666666667</v>
      </c>
      <c r="U67" s="18"/>
      <c r="V67" s="16"/>
      <c r="W67" s="4"/>
    </row>
    <row r="68" spans="1:23" ht="15.75" thickBot="1">
      <c r="A68" s="816" t="s">
        <v>14</v>
      </c>
      <c r="B68" s="817"/>
      <c r="C68" s="40">
        <v>156</v>
      </c>
      <c r="D68" s="41">
        <v>100</v>
      </c>
      <c r="E68" s="42"/>
      <c r="F68" s="43"/>
      <c r="G68" s="24"/>
      <c r="I68" s="804" t="s">
        <v>14</v>
      </c>
      <c r="J68" s="805"/>
      <c r="K68" s="19">
        <v>136</v>
      </c>
      <c r="L68" s="20">
        <v>100</v>
      </c>
      <c r="M68" s="21"/>
      <c r="N68" s="22"/>
      <c r="O68" s="4"/>
      <c r="Q68" s="804" t="s">
        <v>14</v>
      </c>
      <c r="R68" s="805"/>
      <c r="S68" s="19">
        <v>150</v>
      </c>
      <c r="T68" s="20">
        <v>100</v>
      </c>
      <c r="U68" s="21"/>
      <c r="V68" s="22"/>
      <c r="W68" s="4"/>
    </row>
    <row r="69" spans="1:23" ht="15.75" thickTop="1">
      <c r="B69" s="3"/>
    </row>
    <row r="70" spans="1:23">
      <c r="A70">
        <v>2015</v>
      </c>
      <c r="B70" t="s">
        <v>17</v>
      </c>
      <c r="C70" t="s">
        <v>18</v>
      </c>
      <c r="I70">
        <v>2014</v>
      </c>
      <c r="J70" t="s">
        <v>17</v>
      </c>
      <c r="K70" t="s">
        <v>18</v>
      </c>
      <c r="Q70">
        <v>2013</v>
      </c>
      <c r="R70" t="s">
        <v>17</v>
      </c>
      <c r="S70" t="s">
        <v>18</v>
      </c>
    </row>
    <row r="71" spans="1:23">
      <c r="A71" t="s">
        <v>0</v>
      </c>
      <c r="B71" s="23">
        <f>SUM(C64:C65)</f>
        <v>105</v>
      </c>
      <c r="C71" s="3">
        <f>B71/$B$74*100</f>
        <v>67.741935483870961</v>
      </c>
      <c r="I71" t="s">
        <v>0</v>
      </c>
      <c r="J71" s="23">
        <f>SUM(K64:K65)</f>
        <v>116</v>
      </c>
      <c r="K71" s="3">
        <f>J71/$J$74*100</f>
        <v>85.925925925925924</v>
      </c>
      <c r="Q71" t="s">
        <v>0</v>
      </c>
      <c r="R71" s="23">
        <f>SUM(S64:S65)</f>
        <v>85</v>
      </c>
      <c r="S71" s="3">
        <f>R71/$R$74*100</f>
        <v>58.219178082191782</v>
      </c>
    </row>
    <row r="72" spans="1:23">
      <c r="A72" t="s">
        <v>1</v>
      </c>
      <c r="B72" s="23">
        <f>C63</f>
        <v>33</v>
      </c>
      <c r="C72" s="3">
        <f t="shared" ref="C72:C73" si="2">B72/$B$74*100</f>
        <v>21.29032258064516</v>
      </c>
      <c r="I72" t="s">
        <v>1</v>
      </c>
      <c r="J72" s="23">
        <f>K63</f>
        <v>16</v>
      </c>
      <c r="K72" s="3">
        <f t="shared" ref="K72:K74" si="3">J72/$J$74*100</f>
        <v>11.851851851851853</v>
      </c>
      <c r="Q72" t="s">
        <v>1</v>
      </c>
      <c r="R72" s="23">
        <f>S63</f>
        <v>36</v>
      </c>
      <c r="S72" s="3">
        <f t="shared" ref="S72:S74" si="4">R72/$R$74*100</f>
        <v>24.657534246575342</v>
      </c>
    </row>
    <row r="73" spans="1:23">
      <c r="A73" t="s">
        <v>2</v>
      </c>
      <c r="B73" s="23">
        <f>SUM(C61,C62)</f>
        <v>17</v>
      </c>
      <c r="C73" s="3">
        <f t="shared" si="2"/>
        <v>10.967741935483872</v>
      </c>
      <c r="I73" t="s">
        <v>2</v>
      </c>
      <c r="J73" s="23">
        <f>SUM(K61,K62)</f>
        <v>3</v>
      </c>
      <c r="K73" s="3">
        <f>J73/$J$74*100</f>
        <v>2.2222222222222223</v>
      </c>
      <c r="Q73" t="s">
        <v>2</v>
      </c>
      <c r="R73" s="23">
        <f>SUM(S61,S62)</f>
        <v>25</v>
      </c>
      <c r="S73" s="3">
        <f t="shared" si="4"/>
        <v>17.123287671232877</v>
      </c>
    </row>
    <row r="74" spans="1:23">
      <c r="A74" s="1" t="s">
        <v>19</v>
      </c>
      <c r="B74" s="23">
        <f>SUM(B71:B73)</f>
        <v>155</v>
      </c>
      <c r="C74" s="23">
        <f>SUM(C71:C73)</f>
        <v>100</v>
      </c>
      <c r="I74" s="1" t="s">
        <v>19</v>
      </c>
      <c r="J74" s="23">
        <f>SUM(J71:J73)</f>
        <v>135</v>
      </c>
      <c r="K74" s="3">
        <f t="shared" si="3"/>
        <v>100</v>
      </c>
      <c r="Q74" s="1" t="s">
        <v>19</v>
      </c>
      <c r="R74" s="23">
        <f>SUM(R71:R73)</f>
        <v>146</v>
      </c>
      <c r="S74" s="3">
        <f t="shared" si="4"/>
        <v>100</v>
      </c>
    </row>
    <row r="75" spans="1:23">
      <c r="B75" s="3"/>
    </row>
    <row r="76" spans="1:23" s="46" customFormat="1" ht="13.5" customHeight="1"/>
    <row r="77" spans="1:23">
      <c r="A77" s="1"/>
      <c r="B77" s="23"/>
      <c r="C77" s="23"/>
    </row>
    <row r="78" spans="1:23">
      <c r="A78" s="776" t="s">
        <v>329</v>
      </c>
      <c r="B78" s="23"/>
      <c r="C78" s="23"/>
    </row>
    <row r="79" spans="1:23" ht="15.75" thickBot="1">
      <c r="A79" s="818" t="s">
        <v>22</v>
      </c>
      <c r="B79" s="818"/>
      <c r="C79" s="818"/>
      <c r="D79" s="818"/>
      <c r="E79" s="818"/>
      <c r="F79" s="818"/>
      <c r="G79" s="24"/>
      <c r="I79" s="806" t="s">
        <v>227</v>
      </c>
      <c r="J79" s="806"/>
      <c r="K79" s="806"/>
      <c r="L79" s="806"/>
      <c r="M79" s="806"/>
      <c r="N79" s="806"/>
      <c r="O79" s="4"/>
      <c r="Q79" s="806" t="s">
        <v>271</v>
      </c>
      <c r="R79" s="806"/>
      <c r="S79" s="806"/>
      <c r="T79" s="806"/>
      <c r="U79" s="806"/>
      <c r="V79" s="806"/>
      <c r="W79" s="4"/>
    </row>
    <row r="80" spans="1:23" ht="26.25" thickTop="1" thickBot="1">
      <c r="A80" s="812" t="s">
        <v>4</v>
      </c>
      <c r="B80" s="813"/>
      <c r="C80" s="25" t="s">
        <v>5</v>
      </c>
      <c r="D80" s="26" t="s">
        <v>6</v>
      </c>
      <c r="E80" s="26" t="s">
        <v>7</v>
      </c>
      <c r="F80" s="27" t="s">
        <v>8</v>
      </c>
      <c r="G80" s="24"/>
      <c r="I80" s="807" t="s">
        <v>4</v>
      </c>
      <c r="J80" s="808"/>
      <c r="K80" s="5" t="s">
        <v>5</v>
      </c>
      <c r="L80" s="6" t="s">
        <v>6</v>
      </c>
      <c r="M80" s="6" t="s">
        <v>7</v>
      </c>
      <c r="N80" s="7" t="s">
        <v>8</v>
      </c>
      <c r="O80" s="4"/>
      <c r="Q80" s="807" t="s">
        <v>4</v>
      </c>
      <c r="R80" s="808"/>
      <c r="S80" s="5" t="s">
        <v>5</v>
      </c>
      <c r="T80" s="6" t="s">
        <v>6</v>
      </c>
      <c r="U80" s="6" t="s">
        <v>7</v>
      </c>
      <c r="V80" s="7" t="s">
        <v>8</v>
      </c>
      <c r="W80" s="4"/>
    </row>
    <row r="81" spans="1:23" ht="15.75" thickTop="1">
      <c r="A81" s="814" t="s">
        <v>9</v>
      </c>
      <c r="B81" s="28" t="s">
        <v>21</v>
      </c>
      <c r="C81" s="29">
        <v>8</v>
      </c>
      <c r="D81" s="30">
        <v>5.1282051282051277</v>
      </c>
      <c r="E81" s="30">
        <v>5.1948051948051948</v>
      </c>
      <c r="F81" s="31">
        <v>5.1948051948051948</v>
      </c>
      <c r="G81" s="24"/>
      <c r="I81" s="809" t="s">
        <v>9</v>
      </c>
      <c r="J81" s="8" t="s">
        <v>21</v>
      </c>
      <c r="K81" s="9">
        <v>4</v>
      </c>
      <c r="L81" s="10">
        <v>2.9411764705882351</v>
      </c>
      <c r="M81" s="10">
        <v>2.9850746268656714</v>
      </c>
      <c r="N81" s="11">
        <v>2.9850746268656714</v>
      </c>
      <c r="O81" s="4"/>
      <c r="Q81" s="809" t="s">
        <v>9</v>
      </c>
      <c r="R81" s="8" t="s">
        <v>269</v>
      </c>
      <c r="S81" s="9">
        <v>10</v>
      </c>
      <c r="T81" s="10">
        <v>6.666666666666667</v>
      </c>
      <c r="U81" s="10">
        <v>6.9930069930069934</v>
      </c>
      <c r="V81" s="11">
        <v>6.9930069930069934</v>
      </c>
      <c r="W81" s="4"/>
    </row>
    <row r="82" spans="1:23">
      <c r="A82" s="815"/>
      <c r="B82" s="32" t="s">
        <v>10</v>
      </c>
      <c r="C82" s="33">
        <v>15</v>
      </c>
      <c r="D82" s="34">
        <v>9.6153846153846168</v>
      </c>
      <c r="E82" s="34">
        <v>9.7402597402597415</v>
      </c>
      <c r="F82" s="35">
        <v>14.935064935064934</v>
      </c>
      <c r="G82" s="24"/>
      <c r="I82" s="810"/>
      <c r="J82" s="12" t="s">
        <v>10</v>
      </c>
      <c r="K82" s="13">
        <v>8</v>
      </c>
      <c r="L82" s="14">
        <v>5.8823529411764701</v>
      </c>
      <c r="M82" s="14">
        <v>5.9701492537313428</v>
      </c>
      <c r="N82" s="15">
        <v>8.9552238805970141</v>
      </c>
      <c r="O82" s="4"/>
      <c r="Q82" s="810"/>
      <c r="R82" s="12" t="s">
        <v>10</v>
      </c>
      <c r="S82" s="13">
        <v>15</v>
      </c>
      <c r="T82" s="14">
        <v>10</v>
      </c>
      <c r="U82" s="14">
        <v>10.48951048951049</v>
      </c>
      <c r="V82" s="15">
        <v>17.482517482517483</v>
      </c>
      <c r="W82" s="4"/>
    </row>
    <row r="83" spans="1:23">
      <c r="A83" s="815"/>
      <c r="B83" s="32" t="s">
        <v>11</v>
      </c>
      <c r="C83" s="33">
        <v>25</v>
      </c>
      <c r="D83" s="34">
        <v>16.025641025641026</v>
      </c>
      <c r="E83" s="34">
        <v>16.233766233766232</v>
      </c>
      <c r="F83" s="35">
        <v>31.168831168831169</v>
      </c>
      <c r="G83" s="24"/>
      <c r="I83" s="810"/>
      <c r="J83" s="12" t="s">
        <v>11</v>
      </c>
      <c r="K83" s="13">
        <v>22</v>
      </c>
      <c r="L83" s="14">
        <v>16.176470588235293</v>
      </c>
      <c r="M83" s="14">
        <v>16.417910447761194</v>
      </c>
      <c r="N83" s="15">
        <v>25.373134328358208</v>
      </c>
      <c r="O83" s="4"/>
      <c r="Q83" s="810"/>
      <c r="R83" s="12" t="s">
        <v>11</v>
      </c>
      <c r="S83" s="13">
        <v>27</v>
      </c>
      <c r="T83" s="14">
        <v>18</v>
      </c>
      <c r="U83" s="14">
        <v>18.88111888111888</v>
      </c>
      <c r="V83" s="15">
        <v>36.363636363636367</v>
      </c>
      <c r="W83" s="4"/>
    </row>
    <row r="84" spans="1:23">
      <c r="A84" s="815"/>
      <c r="B84" s="32" t="s">
        <v>12</v>
      </c>
      <c r="C84" s="33">
        <v>87</v>
      </c>
      <c r="D84" s="34">
        <v>55.769230769230774</v>
      </c>
      <c r="E84" s="34">
        <v>56.493506493506494</v>
      </c>
      <c r="F84" s="35">
        <v>87.662337662337663</v>
      </c>
      <c r="G84" s="24"/>
      <c r="I84" s="810"/>
      <c r="J84" s="12" t="s">
        <v>12</v>
      </c>
      <c r="K84" s="13">
        <v>74</v>
      </c>
      <c r="L84" s="14">
        <v>54.411764705882348</v>
      </c>
      <c r="M84" s="14">
        <v>55.223880597014926</v>
      </c>
      <c r="N84" s="15">
        <v>80.597014925373131</v>
      </c>
      <c r="O84" s="4"/>
      <c r="Q84" s="810"/>
      <c r="R84" s="12" t="s">
        <v>12</v>
      </c>
      <c r="S84" s="13">
        <v>65</v>
      </c>
      <c r="T84" s="14">
        <v>43.333333333333336</v>
      </c>
      <c r="U84" s="14">
        <v>45.454545454545453</v>
      </c>
      <c r="V84" s="15">
        <v>81.818181818181827</v>
      </c>
      <c r="W84" s="4"/>
    </row>
    <row r="85" spans="1:23">
      <c r="A85" s="815"/>
      <c r="B85" s="32" t="s">
        <v>13</v>
      </c>
      <c r="C85" s="33">
        <v>19</v>
      </c>
      <c r="D85" s="34">
        <v>12.179487179487179</v>
      </c>
      <c r="E85" s="34">
        <v>12.337662337662337</v>
      </c>
      <c r="F85" s="35">
        <v>100</v>
      </c>
      <c r="G85" s="24"/>
      <c r="I85" s="810"/>
      <c r="J85" s="12" t="s">
        <v>13</v>
      </c>
      <c r="K85" s="13">
        <v>26</v>
      </c>
      <c r="L85" s="14">
        <v>19.117647058823529</v>
      </c>
      <c r="M85" s="14">
        <v>19.402985074626866</v>
      </c>
      <c r="N85" s="15">
        <v>100</v>
      </c>
      <c r="O85" s="4"/>
      <c r="Q85" s="810"/>
      <c r="R85" s="12" t="s">
        <v>13</v>
      </c>
      <c r="S85" s="13">
        <v>26</v>
      </c>
      <c r="T85" s="14">
        <v>17.333333333333336</v>
      </c>
      <c r="U85" s="14">
        <v>18.181818181818183</v>
      </c>
      <c r="V85" s="15">
        <v>100</v>
      </c>
      <c r="W85" s="4"/>
    </row>
    <row r="86" spans="1:23">
      <c r="A86" s="815"/>
      <c r="B86" s="32" t="s">
        <v>14</v>
      </c>
      <c r="C86" s="33">
        <v>154</v>
      </c>
      <c r="D86" s="34">
        <v>98.71794871794873</v>
      </c>
      <c r="E86" s="34">
        <v>100</v>
      </c>
      <c r="F86" s="36"/>
      <c r="G86" s="24"/>
      <c r="I86" s="810"/>
      <c r="J86" s="12" t="s">
        <v>14</v>
      </c>
      <c r="K86" s="13">
        <v>134</v>
      </c>
      <c r="L86" s="14">
        <v>98.529411764705884</v>
      </c>
      <c r="M86" s="14">
        <v>100</v>
      </c>
      <c r="N86" s="16"/>
      <c r="O86" s="4"/>
      <c r="Q86" s="810"/>
      <c r="R86" s="12" t="s">
        <v>14</v>
      </c>
      <c r="S86" s="13">
        <v>143</v>
      </c>
      <c r="T86" s="14">
        <v>95.333333333333343</v>
      </c>
      <c r="U86" s="14">
        <v>100</v>
      </c>
      <c r="V86" s="16"/>
      <c r="W86" s="4"/>
    </row>
    <row r="87" spans="1:23">
      <c r="A87" s="37" t="s">
        <v>15</v>
      </c>
      <c r="B87" s="32" t="s">
        <v>16</v>
      </c>
      <c r="C87" s="33">
        <v>2</v>
      </c>
      <c r="D87" s="34">
        <v>1.2820512820512819</v>
      </c>
      <c r="E87" s="39"/>
      <c r="F87" s="36"/>
      <c r="G87" s="24"/>
      <c r="I87" s="137" t="s">
        <v>15</v>
      </c>
      <c r="J87" s="12" t="s">
        <v>16</v>
      </c>
      <c r="K87" s="13">
        <v>2</v>
      </c>
      <c r="L87" s="14">
        <v>1.4705882352941175</v>
      </c>
      <c r="M87" s="18"/>
      <c r="N87" s="16"/>
      <c r="O87" s="4"/>
      <c r="Q87" s="137" t="s">
        <v>15</v>
      </c>
      <c r="R87" s="12" t="s">
        <v>16</v>
      </c>
      <c r="S87" s="13">
        <v>7</v>
      </c>
      <c r="T87" s="14">
        <v>4.666666666666667</v>
      </c>
      <c r="U87" s="18"/>
      <c r="V87" s="16"/>
      <c r="W87" s="4"/>
    </row>
    <row r="88" spans="1:23" ht="15.75" thickBot="1">
      <c r="A88" s="816" t="s">
        <v>14</v>
      </c>
      <c r="B88" s="817"/>
      <c r="C88" s="40">
        <v>156</v>
      </c>
      <c r="D88" s="41">
        <v>100</v>
      </c>
      <c r="E88" s="42"/>
      <c r="F88" s="43"/>
      <c r="G88" s="24"/>
      <c r="I88" s="804" t="s">
        <v>14</v>
      </c>
      <c r="J88" s="805"/>
      <c r="K88" s="19">
        <v>136</v>
      </c>
      <c r="L88" s="20">
        <v>100</v>
      </c>
      <c r="M88" s="21"/>
      <c r="N88" s="22"/>
      <c r="O88" s="4"/>
      <c r="Q88" s="804" t="s">
        <v>14</v>
      </c>
      <c r="R88" s="805"/>
      <c r="S88" s="19">
        <v>150</v>
      </c>
      <c r="T88" s="20">
        <v>100</v>
      </c>
      <c r="U88" s="21"/>
      <c r="V88" s="22"/>
      <c r="W88" s="4"/>
    </row>
    <row r="89" spans="1:23" ht="15.75" thickTop="1">
      <c r="B89" s="3"/>
    </row>
    <row r="90" spans="1:23">
      <c r="A90">
        <v>2015</v>
      </c>
      <c r="B90" t="s">
        <v>17</v>
      </c>
      <c r="C90" t="s">
        <v>18</v>
      </c>
      <c r="I90">
        <v>2014</v>
      </c>
      <c r="J90" t="s">
        <v>17</v>
      </c>
      <c r="K90" t="s">
        <v>18</v>
      </c>
      <c r="Q90">
        <v>2013</v>
      </c>
      <c r="R90" t="s">
        <v>17</v>
      </c>
      <c r="S90" t="s">
        <v>18</v>
      </c>
    </row>
    <row r="91" spans="1:23">
      <c r="A91" t="s">
        <v>0</v>
      </c>
      <c r="B91" s="23">
        <f>SUM(C84:C85)</f>
        <v>106</v>
      </c>
      <c r="C91" s="3">
        <f>B91/$B$94*100</f>
        <v>68.831168831168839</v>
      </c>
      <c r="I91" t="s">
        <v>0</v>
      </c>
      <c r="J91" s="23">
        <f>SUM(K84:K85)</f>
        <v>100</v>
      </c>
      <c r="K91" s="3">
        <f>J91/$J$94*100</f>
        <v>74.626865671641795</v>
      </c>
      <c r="Q91" t="s">
        <v>0</v>
      </c>
      <c r="R91" s="23">
        <f>SUM(S84:S85)</f>
        <v>91</v>
      </c>
      <c r="S91" s="3">
        <f>R91/$R$94*100</f>
        <v>63.636363636363633</v>
      </c>
    </row>
    <row r="92" spans="1:23">
      <c r="A92" t="s">
        <v>1</v>
      </c>
      <c r="B92" s="23">
        <f>C83</f>
        <v>25</v>
      </c>
      <c r="C92" s="3">
        <f>B92/$B$94*100</f>
        <v>16.233766233766232</v>
      </c>
      <c r="I92" t="s">
        <v>1</v>
      </c>
      <c r="J92" s="23">
        <f>K83</f>
        <v>22</v>
      </c>
      <c r="K92" s="3">
        <f>J92/$J$94*100</f>
        <v>16.417910447761194</v>
      </c>
      <c r="Q92" t="s">
        <v>1</v>
      </c>
      <c r="R92" s="23">
        <f>S83</f>
        <v>27</v>
      </c>
      <c r="S92" s="3">
        <f>R92/$R$94*100</f>
        <v>18.88111888111888</v>
      </c>
    </row>
    <row r="93" spans="1:23">
      <c r="A93" t="s">
        <v>2</v>
      </c>
      <c r="B93" s="23">
        <f>SUM(C81:C82)</f>
        <v>23</v>
      </c>
      <c r="C93" s="3">
        <f>B93/$B$94*100</f>
        <v>14.935064935064934</v>
      </c>
      <c r="I93" t="s">
        <v>2</v>
      </c>
      <c r="J93" s="23">
        <f>SUM(K81:K82)</f>
        <v>12</v>
      </c>
      <c r="K93" s="3">
        <f>J93/$J$94*100</f>
        <v>8.9552238805970141</v>
      </c>
      <c r="Q93" t="s">
        <v>2</v>
      </c>
      <c r="R93" s="23">
        <f>SUM(S81,S82)</f>
        <v>25</v>
      </c>
      <c r="S93" s="3">
        <f>R93/$R$94*100</f>
        <v>17.482517482517483</v>
      </c>
    </row>
    <row r="94" spans="1:23">
      <c r="A94" s="1" t="s">
        <v>19</v>
      </c>
      <c r="B94" s="23">
        <f>SUM(B91:B93)</f>
        <v>154</v>
      </c>
      <c r="C94" s="23">
        <f>SUM(C91:C93)</f>
        <v>100</v>
      </c>
      <c r="I94" s="1" t="s">
        <v>19</v>
      </c>
      <c r="J94" s="23">
        <f>SUM(J91:J93)</f>
        <v>134</v>
      </c>
      <c r="K94" s="3">
        <f>J94/$J$94*100</f>
        <v>100</v>
      </c>
      <c r="Q94" s="1" t="s">
        <v>19</v>
      </c>
      <c r="R94" s="23">
        <f>SUM(R91:R93)</f>
        <v>143</v>
      </c>
      <c r="S94" s="3">
        <f>R94/$R$94*100</f>
        <v>100</v>
      </c>
    </row>
    <row r="95" spans="1:23">
      <c r="B95" s="3"/>
    </row>
    <row r="96" spans="1:23" s="46" customFormat="1" ht="13.5" customHeight="1"/>
    <row r="97" spans="1:23">
      <c r="A97" s="1"/>
      <c r="B97" s="23"/>
      <c r="C97" s="23"/>
    </row>
    <row r="98" spans="1:23">
      <c r="A98" s="776" t="s">
        <v>326</v>
      </c>
      <c r="B98" s="23"/>
      <c r="C98" s="23"/>
    </row>
    <row r="99" spans="1:23" ht="15.75" thickBot="1">
      <c r="A99" s="818" t="s">
        <v>23</v>
      </c>
      <c r="B99" s="818"/>
      <c r="C99" s="818"/>
      <c r="D99" s="818"/>
      <c r="E99" s="818"/>
      <c r="F99" s="818"/>
      <c r="G99" s="24"/>
      <c r="I99" s="806" t="s">
        <v>228</v>
      </c>
      <c r="J99" s="806"/>
      <c r="K99" s="806"/>
      <c r="L99" s="806"/>
      <c r="M99" s="806"/>
      <c r="N99" s="806"/>
      <c r="O99" s="4"/>
      <c r="Q99" s="806" t="s">
        <v>272</v>
      </c>
      <c r="R99" s="806"/>
      <c r="S99" s="806"/>
      <c r="T99" s="806"/>
      <c r="U99" s="806"/>
      <c r="V99" s="806"/>
      <c r="W99" s="4"/>
    </row>
    <row r="100" spans="1:23" ht="26.25" thickTop="1" thickBot="1">
      <c r="A100" s="812" t="s">
        <v>4</v>
      </c>
      <c r="B100" s="813"/>
      <c r="C100" s="25" t="s">
        <v>5</v>
      </c>
      <c r="D100" s="26" t="s">
        <v>6</v>
      </c>
      <c r="E100" s="26" t="s">
        <v>7</v>
      </c>
      <c r="F100" s="27" t="s">
        <v>8</v>
      </c>
      <c r="G100" s="24"/>
      <c r="I100" s="807" t="s">
        <v>4</v>
      </c>
      <c r="J100" s="808"/>
      <c r="K100" s="5" t="s">
        <v>5</v>
      </c>
      <c r="L100" s="6" t="s">
        <v>6</v>
      </c>
      <c r="M100" s="6" t="s">
        <v>7</v>
      </c>
      <c r="N100" s="7" t="s">
        <v>8</v>
      </c>
      <c r="O100" s="4"/>
      <c r="Q100" s="807" t="s">
        <v>4</v>
      </c>
      <c r="R100" s="808"/>
      <c r="S100" s="5" t="s">
        <v>5</v>
      </c>
      <c r="T100" s="6" t="s">
        <v>6</v>
      </c>
      <c r="U100" s="6" t="s">
        <v>7</v>
      </c>
      <c r="V100" s="7" t="s">
        <v>8</v>
      </c>
      <c r="W100" s="4"/>
    </row>
    <row r="101" spans="1:23" ht="15.75" thickTop="1">
      <c r="A101" s="814" t="s">
        <v>9</v>
      </c>
      <c r="B101" s="28" t="s">
        <v>21</v>
      </c>
      <c r="C101" s="29">
        <v>6</v>
      </c>
      <c r="D101" s="30">
        <v>3.8461538461538463</v>
      </c>
      <c r="E101" s="30">
        <v>3.870967741935484</v>
      </c>
      <c r="F101" s="31">
        <v>3.870967741935484</v>
      </c>
      <c r="G101" s="24"/>
      <c r="I101" s="809" t="s">
        <v>9</v>
      </c>
      <c r="J101" s="8" t="s">
        <v>21</v>
      </c>
      <c r="K101" s="9">
        <v>2</v>
      </c>
      <c r="L101" s="10">
        <v>1.4705882352941175</v>
      </c>
      <c r="M101" s="10">
        <v>1.4705882352941175</v>
      </c>
      <c r="N101" s="11">
        <v>1.4705882352941175</v>
      </c>
      <c r="O101" s="4"/>
      <c r="Q101" s="809" t="s">
        <v>9</v>
      </c>
      <c r="R101" s="8" t="s">
        <v>269</v>
      </c>
      <c r="S101" s="9">
        <v>14</v>
      </c>
      <c r="T101" s="10">
        <v>9.3333333333333339</v>
      </c>
      <c r="U101" s="10">
        <v>9.3333333333333339</v>
      </c>
      <c r="V101" s="11">
        <v>9.3333333333333339</v>
      </c>
      <c r="W101" s="4"/>
    </row>
    <row r="102" spans="1:23">
      <c r="A102" s="815"/>
      <c r="B102" s="32" t="s">
        <v>10</v>
      </c>
      <c r="C102" s="33">
        <v>18</v>
      </c>
      <c r="D102" s="34">
        <v>11.538461538461538</v>
      </c>
      <c r="E102" s="34">
        <v>11.612903225806452</v>
      </c>
      <c r="F102" s="35">
        <v>15.483870967741936</v>
      </c>
      <c r="G102" s="24"/>
      <c r="I102" s="810"/>
      <c r="J102" s="12" t="s">
        <v>10</v>
      </c>
      <c r="K102" s="13">
        <v>12</v>
      </c>
      <c r="L102" s="14">
        <v>8.8235294117647065</v>
      </c>
      <c r="M102" s="14">
        <v>8.8235294117647065</v>
      </c>
      <c r="N102" s="15">
        <v>10.294117647058822</v>
      </c>
      <c r="O102" s="4"/>
      <c r="Q102" s="810"/>
      <c r="R102" s="12" t="s">
        <v>10</v>
      </c>
      <c r="S102" s="13">
        <v>12</v>
      </c>
      <c r="T102" s="14">
        <v>8</v>
      </c>
      <c r="U102" s="14">
        <v>8</v>
      </c>
      <c r="V102" s="15">
        <v>17.333333333333336</v>
      </c>
      <c r="W102" s="4"/>
    </row>
    <row r="103" spans="1:23">
      <c r="A103" s="815"/>
      <c r="B103" s="32" t="s">
        <v>11</v>
      </c>
      <c r="C103" s="33">
        <v>12</v>
      </c>
      <c r="D103" s="34">
        <v>7.6923076923076925</v>
      </c>
      <c r="E103" s="34">
        <v>7.741935483870968</v>
      </c>
      <c r="F103" s="35">
        <v>23.225806451612904</v>
      </c>
      <c r="G103" s="24"/>
      <c r="I103" s="810"/>
      <c r="J103" s="12" t="s">
        <v>11</v>
      </c>
      <c r="K103" s="13">
        <v>18</v>
      </c>
      <c r="L103" s="14">
        <v>13.23529411764706</v>
      </c>
      <c r="M103" s="14">
        <v>13.23529411764706</v>
      </c>
      <c r="N103" s="15">
        <v>23.52941176470588</v>
      </c>
      <c r="O103" s="4"/>
      <c r="Q103" s="810"/>
      <c r="R103" s="12" t="s">
        <v>11</v>
      </c>
      <c r="S103" s="13">
        <v>21</v>
      </c>
      <c r="T103" s="14">
        <v>14.000000000000002</v>
      </c>
      <c r="U103" s="14">
        <v>14.000000000000002</v>
      </c>
      <c r="V103" s="15">
        <v>31.333333333333336</v>
      </c>
      <c r="W103" s="4"/>
    </row>
    <row r="104" spans="1:23">
      <c r="A104" s="815"/>
      <c r="B104" s="32" t="s">
        <v>12</v>
      </c>
      <c r="C104" s="33">
        <v>90</v>
      </c>
      <c r="D104" s="34">
        <v>57.692307692307686</v>
      </c>
      <c r="E104" s="34">
        <v>58.064516129032263</v>
      </c>
      <c r="F104" s="35">
        <v>81.290322580645153</v>
      </c>
      <c r="G104" s="24"/>
      <c r="I104" s="810"/>
      <c r="J104" s="12" t="s">
        <v>12</v>
      </c>
      <c r="K104" s="13">
        <v>79</v>
      </c>
      <c r="L104" s="14">
        <v>58.088235294117652</v>
      </c>
      <c r="M104" s="14">
        <v>58.088235294117652</v>
      </c>
      <c r="N104" s="15">
        <v>81.617647058823522</v>
      </c>
      <c r="O104" s="4"/>
      <c r="Q104" s="810"/>
      <c r="R104" s="12" t="s">
        <v>12</v>
      </c>
      <c r="S104" s="13">
        <v>73</v>
      </c>
      <c r="T104" s="14">
        <v>48.666666666666671</v>
      </c>
      <c r="U104" s="14">
        <v>48.666666666666671</v>
      </c>
      <c r="V104" s="15">
        <v>80</v>
      </c>
      <c r="W104" s="4"/>
    </row>
    <row r="105" spans="1:23">
      <c r="A105" s="815"/>
      <c r="B105" s="32" t="s">
        <v>13</v>
      </c>
      <c r="C105" s="33">
        <v>29</v>
      </c>
      <c r="D105" s="34">
        <v>18.589743589743591</v>
      </c>
      <c r="E105" s="34">
        <v>18.70967741935484</v>
      </c>
      <c r="F105" s="35">
        <v>100</v>
      </c>
      <c r="G105" s="24"/>
      <c r="I105" s="810"/>
      <c r="J105" s="12" t="s">
        <v>13</v>
      </c>
      <c r="K105" s="13">
        <v>25</v>
      </c>
      <c r="L105" s="14">
        <v>18.382352941176471</v>
      </c>
      <c r="M105" s="14">
        <v>18.382352941176471</v>
      </c>
      <c r="N105" s="15">
        <v>100</v>
      </c>
      <c r="O105" s="4"/>
      <c r="Q105" s="810"/>
      <c r="R105" s="12" t="s">
        <v>13</v>
      </c>
      <c r="S105" s="13">
        <v>30</v>
      </c>
      <c r="T105" s="14">
        <v>20</v>
      </c>
      <c r="U105" s="14">
        <v>20</v>
      </c>
      <c r="V105" s="15">
        <v>100</v>
      </c>
      <c r="W105" s="4"/>
    </row>
    <row r="106" spans="1:23" ht="15.75" thickBot="1">
      <c r="A106" s="815"/>
      <c r="B106" s="32" t="s">
        <v>14</v>
      </c>
      <c r="C106" s="33">
        <v>155</v>
      </c>
      <c r="D106" s="34">
        <v>99.358974358974365</v>
      </c>
      <c r="E106" s="34">
        <v>100</v>
      </c>
      <c r="F106" s="36"/>
      <c r="G106" s="24"/>
      <c r="I106" s="804"/>
      <c r="J106" s="138" t="s">
        <v>14</v>
      </c>
      <c r="K106" s="19">
        <v>136</v>
      </c>
      <c r="L106" s="20">
        <v>100</v>
      </c>
      <c r="M106" s="20">
        <v>100</v>
      </c>
      <c r="N106" s="22"/>
      <c r="O106" s="4"/>
      <c r="Q106" s="804"/>
      <c r="R106" s="138" t="s">
        <v>14</v>
      </c>
      <c r="S106" s="19">
        <v>150</v>
      </c>
      <c r="T106" s="20">
        <v>100</v>
      </c>
      <c r="U106" s="20">
        <v>100</v>
      </c>
      <c r="V106" s="22"/>
      <c r="W106" s="4"/>
    </row>
    <row r="107" spans="1:23" ht="15.75" thickTop="1">
      <c r="A107" s="37" t="s">
        <v>15</v>
      </c>
      <c r="B107" s="32" t="s">
        <v>16</v>
      </c>
      <c r="C107" s="33">
        <v>1</v>
      </c>
      <c r="D107" s="38">
        <v>0.64102564102564097</v>
      </c>
      <c r="E107" s="39"/>
      <c r="F107" s="36"/>
      <c r="G107" s="24"/>
      <c r="O107" s="4"/>
    </row>
    <row r="108" spans="1:23" ht="15.75" thickBot="1">
      <c r="A108" s="816" t="s">
        <v>14</v>
      </c>
      <c r="B108" s="817"/>
      <c r="C108" s="40">
        <v>156</v>
      </c>
      <c r="D108" s="41">
        <v>100</v>
      </c>
      <c r="E108" s="42"/>
      <c r="F108" s="43"/>
      <c r="G108" s="24"/>
      <c r="O108" s="4"/>
    </row>
    <row r="109" spans="1:23" ht="15.75" thickTop="1">
      <c r="B109" s="3"/>
    </row>
    <row r="110" spans="1:23">
      <c r="A110">
        <v>2015</v>
      </c>
      <c r="B110" t="s">
        <v>17</v>
      </c>
      <c r="C110" t="s">
        <v>18</v>
      </c>
      <c r="I110">
        <v>2014</v>
      </c>
      <c r="J110" t="s">
        <v>17</v>
      </c>
      <c r="K110" t="s">
        <v>18</v>
      </c>
      <c r="Q110">
        <v>2013</v>
      </c>
      <c r="R110" t="s">
        <v>17</v>
      </c>
      <c r="S110" t="s">
        <v>18</v>
      </c>
    </row>
    <row r="111" spans="1:23">
      <c r="A111" t="s">
        <v>0</v>
      </c>
      <c r="B111" s="23">
        <f>SUM(C104:C105)</f>
        <v>119</v>
      </c>
      <c r="C111" s="3">
        <f>B111/$B$114*100</f>
        <v>76.774193548387089</v>
      </c>
      <c r="I111" t="s">
        <v>0</v>
      </c>
      <c r="J111" s="23">
        <f>SUM(K104:K105)</f>
        <v>104</v>
      </c>
      <c r="K111" s="3">
        <f>J111/$J$114*100</f>
        <v>76.470588235294116</v>
      </c>
      <c r="Q111" t="s">
        <v>0</v>
      </c>
      <c r="R111" s="23">
        <f>SUM(S104:S105)</f>
        <v>103</v>
      </c>
      <c r="S111" s="3">
        <f>R111/$R$114*100</f>
        <v>68.666666666666671</v>
      </c>
    </row>
    <row r="112" spans="1:23">
      <c r="A112" t="s">
        <v>1</v>
      </c>
      <c r="B112" s="23">
        <f>C103</f>
        <v>12</v>
      </c>
      <c r="C112" s="3">
        <f>B112/$B$114*100</f>
        <v>7.741935483870968</v>
      </c>
      <c r="I112" t="s">
        <v>1</v>
      </c>
      <c r="J112" s="23">
        <f>K103</f>
        <v>18</v>
      </c>
      <c r="K112" s="3">
        <f>J112/$J$114*100</f>
        <v>13.23529411764706</v>
      </c>
      <c r="Q112" t="s">
        <v>1</v>
      </c>
      <c r="R112" s="23">
        <f>S103</f>
        <v>21</v>
      </c>
      <c r="S112" s="3">
        <f t="shared" ref="S112:S114" si="5">R112/$R$114*100</f>
        <v>14.000000000000002</v>
      </c>
    </row>
    <row r="113" spans="1:23">
      <c r="A113" t="s">
        <v>2</v>
      </c>
      <c r="B113" s="23">
        <f>SUM(C101,C102)</f>
        <v>24</v>
      </c>
      <c r="C113" s="3">
        <f t="shared" ref="C113" si="6">B113/$B$114*100</f>
        <v>15.483870967741936</v>
      </c>
      <c r="I113" t="s">
        <v>2</v>
      </c>
      <c r="J113" s="23">
        <f>SUM(K101,K102)</f>
        <v>14</v>
      </c>
      <c r="K113" s="3">
        <f>J113/$J$114*100</f>
        <v>10.294117647058822</v>
      </c>
      <c r="Q113" t="s">
        <v>2</v>
      </c>
      <c r="R113" s="23">
        <f>SUM(S101:S102)</f>
        <v>26</v>
      </c>
      <c r="S113" s="3">
        <f t="shared" si="5"/>
        <v>17.333333333333336</v>
      </c>
    </row>
    <row r="114" spans="1:23">
      <c r="A114" s="1" t="s">
        <v>19</v>
      </c>
      <c r="B114" s="23">
        <f>SUM(B111:B113)</f>
        <v>155</v>
      </c>
      <c r="C114" s="23">
        <f>SUM(C111:C113)</f>
        <v>99.999999999999986</v>
      </c>
      <c r="I114" s="1" t="s">
        <v>19</v>
      </c>
      <c r="J114" s="23">
        <f>SUM(J111:J113)</f>
        <v>136</v>
      </c>
      <c r="K114" s="3">
        <f>J114/$J$114*100</f>
        <v>100</v>
      </c>
      <c r="Q114" s="1" t="s">
        <v>19</v>
      </c>
      <c r="R114" s="23">
        <f>SUM(R111:R113)</f>
        <v>150</v>
      </c>
      <c r="S114" s="3">
        <f t="shared" si="5"/>
        <v>100</v>
      </c>
    </row>
    <row r="116" spans="1:23" s="46" customFormat="1" ht="11.25" customHeight="1"/>
    <row r="117" spans="1:23">
      <c r="A117" s="1"/>
      <c r="B117" s="23"/>
      <c r="C117" s="23"/>
    </row>
    <row r="118" spans="1:23">
      <c r="A118" s="776" t="s">
        <v>327</v>
      </c>
      <c r="B118" s="23"/>
      <c r="C118" s="23"/>
    </row>
    <row r="119" spans="1:23" ht="15.75" thickBot="1">
      <c r="A119" s="818" t="s">
        <v>24</v>
      </c>
      <c r="B119" s="818"/>
      <c r="C119" s="818"/>
      <c r="D119" s="818"/>
      <c r="E119" s="818"/>
      <c r="F119" s="818"/>
      <c r="G119" s="24"/>
      <c r="I119" s="806" t="s">
        <v>229</v>
      </c>
      <c r="J119" s="806"/>
      <c r="K119" s="806"/>
      <c r="L119" s="806"/>
      <c r="M119" s="806"/>
      <c r="N119" s="806"/>
      <c r="O119" s="4"/>
      <c r="Q119" s="806" t="s">
        <v>273</v>
      </c>
      <c r="R119" s="806"/>
      <c r="S119" s="806"/>
      <c r="T119" s="806"/>
      <c r="U119" s="806"/>
      <c r="V119" s="806"/>
      <c r="W119" s="4"/>
    </row>
    <row r="120" spans="1:23" ht="26.25" thickTop="1" thickBot="1">
      <c r="A120" s="812" t="s">
        <v>4</v>
      </c>
      <c r="B120" s="813"/>
      <c r="C120" s="25" t="s">
        <v>5</v>
      </c>
      <c r="D120" s="26" t="s">
        <v>6</v>
      </c>
      <c r="E120" s="26" t="s">
        <v>7</v>
      </c>
      <c r="F120" s="27" t="s">
        <v>8</v>
      </c>
      <c r="G120" s="24"/>
      <c r="I120" s="807" t="s">
        <v>4</v>
      </c>
      <c r="J120" s="808"/>
      <c r="K120" s="5" t="s">
        <v>5</v>
      </c>
      <c r="L120" s="6" t="s">
        <v>6</v>
      </c>
      <c r="M120" s="6" t="s">
        <v>7</v>
      </c>
      <c r="N120" s="7" t="s">
        <v>8</v>
      </c>
      <c r="O120" s="4"/>
      <c r="Q120" s="807" t="s">
        <v>4</v>
      </c>
      <c r="R120" s="808"/>
      <c r="S120" s="5" t="s">
        <v>5</v>
      </c>
      <c r="T120" s="6" t="s">
        <v>6</v>
      </c>
      <c r="U120" s="6" t="s">
        <v>7</v>
      </c>
      <c r="V120" s="7" t="s">
        <v>8</v>
      </c>
      <c r="W120" s="4"/>
    </row>
    <row r="121" spans="1:23" ht="15.75" thickTop="1">
      <c r="A121" s="814" t="s">
        <v>9</v>
      </c>
      <c r="B121" s="28" t="s">
        <v>21</v>
      </c>
      <c r="C121" s="29">
        <v>5</v>
      </c>
      <c r="D121" s="30">
        <v>3.2051282051282048</v>
      </c>
      <c r="E121" s="30">
        <v>3.225806451612903</v>
      </c>
      <c r="F121" s="31">
        <v>3.225806451612903</v>
      </c>
      <c r="G121" s="24"/>
      <c r="I121" s="809" t="s">
        <v>9</v>
      </c>
      <c r="J121" s="8" t="s">
        <v>21</v>
      </c>
      <c r="K121" s="9">
        <v>1</v>
      </c>
      <c r="L121" s="435">
        <v>0.73529411764705876</v>
      </c>
      <c r="M121" s="435">
        <v>0.73529411764705876</v>
      </c>
      <c r="N121" s="436">
        <v>0.73529411764705876</v>
      </c>
      <c r="O121" s="4"/>
      <c r="Q121" s="809" t="s">
        <v>9</v>
      </c>
      <c r="R121" s="8" t="s">
        <v>269</v>
      </c>
      <c r="S121" s="9">
        <v>15</v>
      </c>
      <c r="T121" s="10">
        <v>10</v>
      </c>
      <c r="U121" s="10">
        <v>10.135135135135135</v>
      </c>
      <c r="V121" s="11">
        <v>10.135135135135135</v>
      </c>
      <c r="W121" s="4"/>
    </row>
    <row r="122" spans="1:23">
      <c r="A122" s="815"/>
      <c r="B122" s="32" t="s">
        <v>10</v>
      </c>
      <c r="C122" s="33">
        <v>31</v>
      </c>
      <c r="D122" s="34">
        <v>19.871794871794872</v>
      </c>
      <c r="E122" s="34">
        <v>20</v>
      </c>
      <c r="F122" s="35">
        <v>23.225806451612904</v>
      </c>
      <c r="G122" s="24"/>
      <c r="I122" s="810"/>
      <c r="J122" s="12" t="s">
        <v>10</v>
      </c>
      <c r="K122" s="13">
        <v>13</v>
      </c>
      <c r="L122" s="14">
        <v>9.5588235294117645</v>
      </c>
      <c r="M122" s="14">
        <v>9.5588235294117645</v>
      </c>
      <c r="N122" s="15">
        <v>10.294117647058822</v>
      </c>
      <c r="O122" s="4"/>
      <c r="Q122" s="810"/>
      <c r="R122" s="12" t="s">
        <v>10</v>
      </c>
      <c r="S122" s="13">
        <v>18</v>
      </c>
      <c r="T122" s="14">
        <v>12</v>
      </c>
      <c r="U122" s="14">
        <v>12.162162162162163</v>
      </c>
      <c r="V122" s="15">
        <v>22.297297297297298</v>
      </c>
      <c r="W122" s="4"/>
    </row>
    <row r="123" spans="1:23">
      <c r="A123" s="815"/>
      <c r="B123" s="32" t="s">
        <v>11</v>
      </c>
      <c r="C123" s="33">
        <v>38</v>
      </c>
      <c r="D123" s="34">
        <v>24.358974358974358</v>
      </c>
      <c r="E123" s="34">
        <v>24.516129032258064</v>
      </c>
      <c r="F123" s="35">
        <v>47.741935483870968</v>
      </c>
      <c r="G123" s="24"/>
      <c r="I123" s="810"/>
      <c r="J123" s="12" t="s">
        <v>11</v>
      </c>
      <c r="K123" s="13">
        <v>25</v>
      </c>
      <c r="L123" s="14">
        <v>18.382352941176471</v>
      </c>
      <c r="M123" s="14">
        <v>18.382352941176471</v>
      </c>
      <c r="N123" s="15">
        <v>28.676470588235293</v>
      </c>
      <c r="O123" s="4"/>
      <c r="Q123" s="810"/>
      <c r="R123" s="12" t="s">
        <v>11</v>
      </c>
      <c r="S123" s="13">
        <v>42</v>
      </c>
      <c r="T123" s="14">
        <v>28.000000000000004</v>
      </c>
      <c r="U123" s="14">
        <v>28.378378378378379</v>
      </c>
      <c r="V123" s="15">
        <v>50.675675675675677</v>
      </c>
      <c r="W123" s="4"/>
    </row>
    <row r="124" spans="1:23">
      <c r="A124" s="815"/>
      <c r="B124" s="32" t="s">
        <v>12</v>
      </c>
      <c r="C124" s="33">
        <v>73</v>
      </c>
      <c r="D124" s="34">
        <v>46.794871794871796</v>
      </c>
      <c r="E124" s="34">
        <v>47.096774193548384</v>
      </c>
      <c r="F124" s="35">
        <v>94.838709677419359</v>
      </c>
      <c r="G124" s="24"/>
      <c r="I124" s="810"/>
      <c r="J124" s="12" t="s">
        <v>12</v>
      </c>
      <c r="K124" s="13">
        <v>83</v>
      </c>
      <c r="L124" s="14">
        <v>61.029411764705884</v>
      </c>
      <c r="M124" s="14">
        <v>61.029411764705884</v>
      </c>
      <c r="N124" s="15">
        <v>89.705882352941174</v>
      </c>
      <c r="O124" s="4"/>
      <c r="Q124" s="810"/>
      <c r="R124" s="12" t="s">
        <v>12</v>
      </c>
      <c r="S124" s="13">
        <v>68</v>
      </c>
      <c r="T124" s="14">
        <v>45.333333333333329</v>
      </c>
      <c r="U124" s="14">
        <v>45.945945945945951</v>
      </c>
      <c r="V124" s="15">
        <v>96.621621621621628</v>
      </c>
      <c r="W124" s="4"/>
    </row>
    <row r="125" spans="1:23">
      <c r="A125" s="815"/>
      <c r="B125" s="32" t="s">
        <v>13</v>
      </c>
      <c r="C125" s="33">
        <v>8</v>
      </c>
      <c r="D125" s="34">
        <v>5.1282051282051277</v>
      </c>
      <c r="E125" s="34">
        <v>5.161290322580645</v>
      </c>
      <c r="F125" s="35">
        <v>100</v>
      </c>
      <c r="G125" s="24"/>
      <c r="I125" s="810"/>
      <c r="J125" s="12" t="s">
        <v>13</v>
      </c>
      <c r="K125" s="13">
        <v>14</v>
      </c>
      <c r="L125" s="14">
        <v>10.294117647058822</v>
      </c>
      <c r="M125" s="14">
        <v>10.294117647058822</v>
      </c>
      <c r="N125" s="15">
        <v>100</v>
      </c>
      <c r="O125" s="4"/>
      <c r="Q125" s="810"/>
      <c r="R125" s="12" t="s">
        <v>13</v>
      </c>
      <c r="S125" s="13">
        <v>5</v>
      </c>
      <c r="T125" s="14">
        <v>3.3333333333333335</v>
      </c>
      <c r="U125" s="14">
        <v>3.3783783783783785</v>
      </c>
      <c r="V125" s="15">
        <v>100</v>
      </c>
      <c r="W125" s="4"/>
    </row>
    <row r="126" spans="1:23" ht="15.75" thickBot="1">
      <c r="A126" s="815"/>
      <c r="B126" s="32" t="s">
        <v>14</v>
      </c>
      <c r="C126" s="33">
        <v>155</v>
      </c>
      <c r="D126" s="34">
        <v>99.358974358974365</v>
      </c>
      <c r="E126" s="34">
        <v>100</v>
      </c>
      <c r="F126" s="36"/>
      <c r="G126" s="24"/>
      <c r="I126" s="804"/>
      <c r="J126" s="138" t="s">
        <v>14</v>
      </c>
      <c r="K126" s="19">
        <v>136</v>
      </c>
      <c r="L126" s="20">
        <v>100</v>
      </c>
      <c r="M126" s="20">
        <v>100</v>
      </c>
      <c r="N126" s="22"/>
      <c r="O126" s="4"/>
      <c r="Q126" s="810"/>
      <c r="R126" s="12" t="s">
        <v>14</v>
      </c>
      <c r="S126" s="13">
        <v>148</v>
      </c>
      <c r="T126" s="14">
        <v>98.666666666666671</v>
      </c>
      <c r="U126" s="14">
        <v>100</v>
      </c>
      <c r="V126" s="16"/>
      <c r="W126" s="4"/>
    </row>
    <row r="127" spans="1:23" ht="15.75" thickTop="1">
      <c r="A127" s="37" t="s">
        <v>15</v>
      </c>
      <c r="B127" s="32" t="s">
        <v>16</v>
      </c>
      <c r="C127" s="33">
        <v>1</v>
      </c>
      <c r="D127" s="38">
        <v>0.64102564102564097</v>
      </c>
      <c r="E127" s="39"/>
      <c r="F127" s="36"/>
      <c r="G127" s="24"/>
      <c r="Q127" s="137" t="s">
        <v>15</v>
      </c>
      <c r="R127" s="12" t="s">
        <v>16</v>
      </c>
      <c r="S127" s="13">
        <v>2</v>
      </c>
      <c r="T127" s="14">
        <v>1.3333333333333335</v>
      </c>
      <c r="U127" s="18"/>
      <c r="V127" s="16"/>
      <c r="W127" s="4"/>
    </row>
    <row r="128" spans="1:23" ht="15.75" thickBot="1">
      <c r="A128" s="816" t="s">
        <v>14</v>
      </c>
      <c r="B128" s="817"/>
      <c r="C128" s="40">
        <v>156</v>
      </c>
      <c r="D128" s="41">
        <v>100</v>
      </c>
      <c r="E128" s="42"/>
      <c r="F128" s="43"/>
      <c r="G128" s="24"/>
      <c r="Q128" s="804" t="s">
        <v>14</v>
      </c>
      <c r="R128" s="805"/>
      <c r="S128" s="19">
        <v>150</v>
      </c>
      <c r="T128" s="20">
        <v>100</v>
      </c>
      <c r="U128" s="21"/>
      <c r="V128" s="22"/>
      <c r="W128" s="4"/>
    </row>
    <row r="129" spans="1:23" ht="15.75" thickTop="1">
      <c r="B129" s="3"/>
    </row>
    <row r="130" spans="1:23">
      <c r="A130">
        <v>2015</v>
      </c>
      <c r="B130" t="s">
        <v>17</v>
      </c>
      <c r="C130" t="s">
        <v>18</v>
      </c>
      <c r="I130">
        <v>2014</v>
      </c>
      <c r="J130" t="s">
        <v>17</v>
      </c>
      <c r="K130" t="s">
        <v>18</v>
      </c>
      <c r="Q130">
        <v>2013</v>
      </c>
      <c r="R130" t="s">
        <v>17</v>
      </c>
      <c r="S130" t="s">
        <v>18</v>
      </c>
    </row>
    <row r="131" spans="1:23">
      <c r="A131" t="s">
        <v>0</v>
      </c>
      <c r="B131" s="23">
        <f>SUM(C124:C125)</f>
        <v>81</v>
      </c>
      <c r="C131" s="3">
        <f>B131/$B$134*100</f>
        <v>52.258064516129032</v>
      </c>
      <c r="I131" t="s">
        <v>0</v>
      </c>
      <c r="J131" s="23">
        <f>SUM(K124:K125)</f>
        <v>97</v>
      </c>
      <c r="K131" s="3">
        <f>J131/$J$134*100</f>
        <v>71.32352941176471</v>
      </c>
      <c r="Q131" t="s">
        <v>0</v>
      </c>
      <c r="R131" s="23">
        <f>SUM(S124:S125)</f>
        <v>73</v>
      </c>
      <c r="S131" s="3">
        <f>R131/$R$134*100</f>
        <v>49.324324324324323</v>
      </c>
    </row>
    <row r="132" spans="1:23">
      <c r="A132" t="s">
        <v>1</v>
      </c>
      <c r="B132" s="23">
        <f>C123</f>
        <v>38</v>
      </c>
      <c r="C132" s="3">
        <f>B132/$B$134*100</f>
        <v>24.516129032258064</v>
      </c>
      <c r="I132" t="s">
        <v>1</v>
      </c>
      <c r="J132" s="23">
        <f>K123</f>
        <v>25</v>
      </c>
      <c r="K132" s="3">
        <f>J132/$J$134*100</f>
        <v>18.382352941176471</v>
      </c>
      <c r="Q132" t="s">
        <v>1</v>
      </c>
      <c r="R132" s="23">
        <f>S123</f>
        <v>42</v>
      </c>
      <c r="S132" s="3">
        <f t="shared" ref="S132:S134" si="7">R132/$R$134*100</f>
        <v>28.378378378378379</v>
      </c>
    </row>
    <row r="133" spans="1:23">
      <c r="A133" t="s">
        <v>2</v>
      </c>
      <c r="B133" s="23">
        <f>SUM(C121,C122)</f>
        <v>36</v>
      </c>
      <c r="C133" s="3">
        <f t="shared" ref="C133" si="8">B133/$B$134*100</f>
        <v>23.225806451612904</v>
      </c>
      <c r="I133" t="s">
        <v>2</v>
      </c>
      <c r="J133" s="23">
        <f>SUM(K121,K122)</f>
        <v>14</v>
      </c>
      <c r="K133" s="3">
        <f>J133/$J$134*100</f>
        <v>10.294117647058822</v>
      </c>
      <c r="Q133" t="s">
        <v>2</v>
      </c>
      <c r="R133" s="23">
        <f>SUM(S121,S122)</f>
        <v>33</v>
      </c>
      <c r="S133" s="3">
        <f t="shared" si="7"/>
        <v>22.297297297297298</v>
      </c>
    </row>
    <row r="134" spans="1:23">
      <c r="A134" s="1" t="s">
        <v>19</v>
      </c>
      <c r="B134" s="23">
        <f>SUM(B131:B133)</f>
        <v>155</v>
      </c>
      <c r="C134" s="23">
        <f>SUM(C131:C133)</f>
        <v>100</v>
      </c>
      <c r="I134" s="1" t="s">
        <v>19</v>
      </c>
      <c r="J134" s="23">
        <f>SUM(J131:J133)</f>
        <v>136</v>
      </c>
      <c r="K134" s="3">
        <f>J134/$J$134*100</f>
        <v>100</v>
      </c>
      <c r="Q134" s="1" t="s">
        <v>19</v>
      </c>
      <c r="R134" s="23">
        <f>SUM(R131:R133)</f>
        <v>148</v>
      </c>
      <c r="S134" s="3">
        <f t="shared" si="7"/>
        <v>100</v>
      </c>
    </row>
    <row r="137" spans="1:23" s="46" customFormat="1" ht="11.25" customHeight="1"/>
    <row r="138" spans="1:23">
      <c r="A138" s="1"/>
      <c r="B138" s="23"/>
      <c r="C138" s="23"/>
    </row>
    <row r="139" spans="1:23">
      <c r="A139" s="776" t="s">
        <v>328</v>
      </c>
      <c r="B139" s="23"/>
      <c r="C139" s="23"/>
    </row>
    <row r="140" spans="1:23" ht="15.75" thickBot="1">
      <c r="A140" s="818" t="s">
        <v>25</v>
      </c>
      <c r="B140" s="818"/>
      <c r="C140" s="818"/>
      <c r="D140" s="818"/>
      <c r="E140" s="818"/>
      <c r="F140" s="818"/>
      <c r="G140" s="24"/>
      <c r="I140" s="806" t="s">
        <v>230</v>
      </c>
      <c r="J140" s="806"/>
      <c r="K140" s="806"/>
      <c r="L140" s="806"/>
      <c r="M140" s="806"/>
      <c r="N140" s="806"/>
      <c r="O140" s="4"/>
      <c r="Q140" s="806" t="s">
        <v>274</v>
      </c>
      <c r="R140" s="806"/>
      <c r="S140" s="806"/>
      <c r="T140" s="806"/>
      <c r="U140" s="806"/>
      <c r="V140" s="806"/>
      <c r="W140" s="4"/>
    </row>
    <row r="141" spans="1:23" ht="26.25" thickTop="1" thickBot="1">
      <c r="A141" s="812" t="s">
        <v>4</v>
      </c>
      <c r="B141" s="813"/>
      <c r="C141" s="25" t="s">
        <v>5</v>
      </c>
      <c r="D141" s="26" t="s">
        <v>6</v>
      </c>
      <c r="E141" s="26" t="s">
        <v>7</v>
      </c>
      <c r="F141" s="27" t="s">
        <v>8</v>
      </c>
      <c r="G141" s="24"/>
      <c r="I141" s="807" t="s">
        <v>4</v>
      </c>
      <c r="J141" s="808"/>
      <c r="K141" s="5" t="s">
        <v>5</v>
      </c>
      <c r="L141" s="6" t="s">
        <v>6</v>
      </c>
      <c r="M141" s="6" t="s">
        <v>7</v>
      </c>
      <c r="N141" s="7" t="s">
        <v>8</v>
      </c>
      <c r="O141" s="4"/>
      <c r="Q141" s="807" t="s">
        <v>4</v>
      </c>
      <c r="R141" s="808"/>
      <c r="S141" s="5" t="s">
        <v>5</v>
      </c>
      <c r="T141" s="6" t="s">
        <v>6</v>
      </c>
      <c r="U141" s="6" t="s">
        <v>7</v>
      </c>
      <c r="V141" s="7" t="s">
        <v>8</v>
      </c>
      <c r="W141" s="4"/>
    </row>
    <row r="142" spans="1:23" ht="15.75" thickTop="1">
      <c r="A142" s="814" t="s">
        <v>9</v>
      </c>
      <c r="B142" s="28" t="s">
        <v>21</v>
      </c>
      <c r="C142" s="29">
        <v>14</v>
      </c>
      <c r="D142" s="30">
        <v>8.9743589743589745</v>
      </c>
      <c r="E142" s="30">
        <v>9.3959731543624159</v>
      </c>
      <c r="F142" s="31">
        <v>9.3959731543624159</v>
      </c>
      <c r="G142" s="24"/>
      <c r="I142" s="809" t="s">
        <v>9</v>
      </c>
      <c r="J142" s="8" t="s">
        <v>21</v>
      </c>
      <c r="K142" s="9">
        <v>14</v>
      </c>
      <c r="L142" s="10">
        <v>10.294117647058822</v>
      </c>
      <c r="M142" s="10">
        <v>10.606060606060606</v>
      </c>
      <c r="N142" s="11">
        <v>10.606060606060606</v>
      </c>
      <c r="O142" s="4"/>
      <c r="Q142" s="809" t="s">
        <v>9</v>
      </c>
      <c r="R142" s="8" t="s">
        <v>269</v>
      </c>
      <c r="S142" s="9">
        <v>23</v>
      </c>
      <c r="T142" s="10">
        <v>15.333333333333332</v>
      </c>
      <c r="U142" s="10">
        <v>15.972222222222221</v>
      </c>
      <c r="V142" s="11">
        <v>15.972222222222221</v>
      </c>
      <c r="W142" s="4"/>
    </row>
    <row r="143" spans="1:23">
      <c r="A143" s="815"/>
      <c r="B143" s="32" t="s">
        <v>10</v>
      </c>
      <c r="C143" s="33">
        <v>29</v>
      </c>
      <c r="D143" s="34">
        <v>18.589743589743591</v>
      </c>
      <c r="E143" s="34">
        <v>19.463087248322147</v>
      </c>
      <c r="F143" s="35">
        <v>28.859060402684566</v>
      </c>
      <c r="G143" s="24"/>
      <c r="I143" s="810"/>
      <c r="J143" s="12" t="s">
        <v>10</v>
      </c>
      <c r="K143" s="13">
        <v>12</v>
      </c>
      <c r="L143" s="14">
        <v>8.8235294117647065</v>
      </c>
      <c r="M143" s="14">
        <v>9.0909090909090917</v>
      </c>
      <c r="N143" s="15">
        <v>19.696969696969695</v>
      </c>
      <c r="O143" s="4"/>
      <c r="Q143" s="810"/>
      <c r="R143" s="12" t="s">
        <v>10</v>
      </c>
      <c r="S143" s="13">
        <v>16</v>
      </c>
      <c r="T143" s="14">
        <v>10.666666666666668</v>
      </c>
      <c r="U143" s="14">
        <v>11.111111111111111</v>
      </c>
      <c r="V143" s="15">
        <v>27.083333333333332</v>
      </c>
      <c r="W143" s="4"/>
    </row>
    <row r="144" spans="1:23">
      <c r="A144" s="815"/>
      <c r="B144" s="32" t="s">
        <v>11</v>
      </c>
      <c r="C144" s="33">
        <v>35</v>
      </c>
      <c r="D144" s="34">
        <v>22.435897435897438</v>
      </c>
      <c r="E144" s="34">
        <v>23.48993288590604</v>
      </c>
      <c r="F144" s="35">
        <v>52.348993288590606</v>
      </c>
      <c r="G144" s="24"/>
      <c r="I144" s="810"/>
      <c r="J144" s="12" t="s">
        <v>11</v>
      </c>
      <c r="K144" s="13">
        <v>21</v>
      </c>
      <c r="L144" s="14">
        <v>15.441176470588236</v>
      </c>
      <c r="M144" s="14">
        <v>15.909090909090908</v>
      </c>
      <c r="N144" s="15">
        <v>35.606060606060609</v>
      </c>
      <c r="O144" s="4"/>
      <c r="Q144" s="810"/>
      <c r="R144" s="12" t="s">
        <v>11</v>
      </c>
      <c r="S144" s="13">
        <v>27</v>
      </c>
      <c r="T144" s="14">
        <v>18</v>
      </c>
      <c r="U144" s="14">
        <v>18.75</v>
      </c>
      <c r="V144" s="15">
        <v>45.833333333333329</v>
      </c>
      <c r="W144" s="4"/>
    </row>
    <row r="145" spans="1:23">
      <c r="A145" s="815"/>
      <c r="B145" s="32" t="s">
        <v>12</v>
      </c>
      <c r="C145" s="33">
        <v>56</v>
      </c>
      <c r="D145" s="34">
        <v>35.897435897435898</v>
      </c>
      <c r="E145" s="34">
        <v>37.583892617449663</v>
      </c>
      <c r="F145" s="35">
        <v>89.932885906040269</v>
      </c>
      <c r="G145" s="24"/>
      <c r="I145" s="810"/>
      <c r="J145" s="12" t="s">
        <v>12</v>
      </c>
      <c r="K145" s="13">
        <v>63</v>
      </c>
      <c r="L145" s="14">
        <v>46.32352941176471</v>
      </c>
      <c r="M145" s="14">
        <v>47.727272727272727</v>
      </c>
      <c r="N145" s="15">
        <v>83.333333333333343</v>
      </c>
      <c r="O145" s="4"/>
      <c r="Q145" s="810"/>
      <c r="R145" s="12" t="s">
        <v>12</v>
      </c>
      <c r="S145" s="13">
        <v>59</v>
      </c>
      <c r="T145" s="14">
        <v>39.333333333333329</v>
      </c>
      <c r="U145" s="14">
        <v>40.972222222222221</v>
      </c>
      <c r="V145" s="15">
        <v>86.805555555555557</v>
      </c>
      <c r="W145" s="4"/>
    </row>
    <row r="146" spans="1:23">
      <c r="A146" s="815"/>
      <c r="B146" s="32" t="s">
        <v>13</v>
      </c>
      <c r="C146" s="33">
        <v>15</v>
      </c>
      <c r="D146" s="34">
        <v>9.6153846153846168</v>
      </c>
      <c r="E146" s="34">
        <v>10.067114093959731</v>
      </c>
      <c r="F146" s="35">
        <v>100</v>
      </c>
      <c r="G146" s="24"/>
      <c r="I146" s="810"/>
      <c r="J146" s="12" t="s">
        <v>13</v>
      </c>
      <c r="K146" s="13">
        <v>22</v>
      </c>
      <c r="L146" s="14">
        <v>16.176470588235293</v>
      </c>
      <c r="M146" s="14">
        <v>16.666666666666664</v>
      </c>
      <c r="N146" s="15">
        <v>100</v>
      </c>
      <c r="O146" s="4"/>
      <c r="Q146" s="810"/>
      <c r="R146" s="12" t="s">
        <v>13</v>
      </c>
      <c r="S146" s="13">
        <v>19</v>
      </c>
      <c r="T146" s="14">
        <v>12.666666666666668</v>
      </c>
      <c r="U146" s="14">
        <v>13.194444444444445</v>
      </c>
      <c r="V146" s="15">
        <v>100</v>
      </c>
      <c r="W146" s="4"/>
    </row>
    <row r="147" spans="1:23">
      <c r="A147" s="815"/>
      <c r="B147" s="32" t="s">
        <v>14</v>
      </c>
      <c r="C147" s="33">
        <v>149</v>
      </c>
      <c r="D147" s="34">
        <v>95.512820512820511</v>
      </c>
      <c r="E147" s="34">
        <v>100</v>
      </c>
      <c r="F147" s="36"/>
      <c r="G147" s="24"/>
      <c r="I147" s="810"/>
      <c r="J147" s="12" t="s">
        <v>14</v>
      </c>
      <c r="K147" s="13">
        <v>132</v>
      </c>
      <c r="L147" s="14">
        <v>97.058823529411768</v>
      </c>
      <c r="M147" s="14">
        <v>100</v>
      </c>
      <c r="N147" s="16"/>
      <c r="O147" s="4"/>
      <c r="Q147" s="810"/>
      <c r="R147" s="12" t="s">
        <v>14</v>
      </c>
      <c r="S147" s="13">
        <v>144</v>
      </c>
      <c r="T147" s="14">
        <v>96</v>
      </c>
      <c r="U147" s="14">
        <v>100</v>
      </c>
      <c r="V147" s="16"/>
      <c r="W147" s="4"/>
    </row>
    <row r="148" spans="1:23">
      <c r="A148" s="37" t="s">
        <v>15</v>
      </c>
      <c r="B148" s="32" t="s">
        <v>16</v>
      </c>
      <c r="C148" s="33">
        <v>7</v>
      </c>
      <c r="D148" s="34">
        <v>4.4871794871794872</v>
      </c>
      <c r="E148" s="39"/>
      <c r="F148" s="36"/>
      <c r="G148" s="24"/>
      <c r="I148" s="137" t="s">
        <v>15</v>
      </c>
      <c r="J148" s="12" t="s">
        <v>16</v>
      </c>
      <c r="K148" s="13">
        <v>4</v>
      </c>
      <c r="L148" s="14">
        <v>2.9411764705882351</v>
      </c>
      <c r="M148" s="18"/>
      <c r="N148" s="16"/>
      <c r="Q148" s="137" t="s">
        <v>15</v>
      </c>
      <c r="R148" s="12" t="s">
        <v>16</v>
      </c>
      <c r="S148" s="13">
        <v>6</v>
      </c>
      <c r="T148" s="14">
        <v>4</v>
      </c>
      <c r="U148" s="18"/>
      <c r="V148" s="16"/>
      <c r="W148" s="4"/>
    </row>
    <row r="149" spans="1:23" ht="15.75" thickBot="1">
      <c r="A149" s="816" t="s">
        <v>14</v>
      </c>
      <c r="B149" s="817"/>
      <c r="C149" s="40">
        <v>156</v>
      </c>
      <c r="D149" s="41">
        <v>100</v>
      </c>
      <c r="E149" s="42"/>
      <c r="F149" s="43"/>
      <c r="G149" s="24"/>
      <c r="I149" s="804" t="s">
        <v>14</v>
      </c>
      <c r="J149" s="805"/>
      <c r="K149" s="19">
        <v>136</v>
      </c>
      <c r="L149" s="20">
        <v>100</v>
      </c>
      <c r="M149" s="21"/>
      <c r="N149" s="22"/>
      <c r="Q149" s="804" t="s">
        <v>14</v>
      </c>
      <c r="R149" s="805"/>
      <c r="S149" s="19">
        <v>150</v>
      </c>
      <c r="T149" s="20">
        <v>100</v>
      </c>
      <c r="U149" s="21"/>
      <c r="V149" s="22"/>
      <c r="W149" s="4"/>
    </row>
    <row r="150" spans="1:23" ht="15.75" thickTop="1">
      <c r="B150" s="3"/>
    </row>
    <row r="151" spans="1:23">
      <c r="A151">
        <v>2015</v>
      </c>
      <c r="B151" t="s">
        <v>17</v>
      </c>
      <c r="C151" t="s">
        <v>18</v>
      </c>
      <c r="I151">
        <v>2014</v>
      </c>
      <c r="J151" t="s">
        <v>17</v>
      </c>
      <c r="K151" t="s">
        <v>18</v>
      </c>
      <c r="Q151">
        <v>2013</v>
      </c>
      <c r="R151" t="s">
        <v>17</v>
      </c>
      <c r="S151" t="s">
        <v>18</v>
      </c>
    </row>
    <row r="152" spans="1:23">
      <c r="A152" t="s">
        <v>0</v>
      </c>
      <c r="B152" s="23">
        <f>SUM(C145:C146)</f>
        <v>71</v>
      </c>
      <c r="C152" s="3">
        <f>B152/$B$155*100</f>
        <v>47.651006711409394</v>
      </c>
      <c r="I152" t="s">
        <v>0</v>
      </c>
      <c r="J152" s="23">
        <f>SUM(K145:K146)</f>
        <v>85</v>
      </c>
      <c r="K152" s="3">
        <f>J152/$J$155*100</f>
        <v>64.393939393939391</v>
      </c>
      <c r="Q152" t="s">
        <v>0</v>
      </c>
      <c r="R152" s="23">
        <f>SUM(S145:S146)</f>
        <v>78</v>
      </c>
      <c r="S152" s="3">
        <f>R152/$R$155*100</f>
        <v>54.166666666666664</v>
      </c>
    </row>
    <row r="153" spans="1:23">
      <c r="A153" t="s">
        <v>1</v>
      </c>
      <c r="B153" s="23">
        <f>C144</f>
        <v>35</v>
      </c>
      <c r="C153" s="3">
        <f>B153/$B$155*100</f>
        <v>23.48993288590604</v>
      </c>
      <c r="I153" t="s">
        <v>1</v>
      </c>
      <c r="J153" s="23">
        <f>K144</f>
        <v>21</v>
      </c>
      <c r="K153" s="3">
        <f>J153/$J$155*100</f>
        <v>15.909090909090908</v>
      </c>
      <c r="Q153" t="s">
        <v>1</v>
      </c>
      <c r="R153" s="23">
        <f>S144</f>
        <v>27</v>
      </c>
      <c r="S153" s="3">
        <f t="shared" ref="S153:S155" si="9">R153/$R$155*100</f>
        <v>18.75</v>
      </c>
    </row>
    <row r="154" spans="1:23">
      <c r="A154" t="s">
        <v>2</v>
      </c>
      <c r="B154" s="23">
        <f>SUM(C142,C143)</f>
        <v>43</v>
      </c>
      <c r="C154" s="3">
        <f t="shared" ref="C154" si="10">B154/$B$155*100</f>
        <v>28.859060402684566</v>
      </c>
      <c r="I154" t="s">
        <v>2</v>
      </c>
      <c r="J154" s="23">
        <f>SUM(K142,K143)</f>
        <v>26</v>
      </c>
      <c r="K154" s="3">
        <f>J154/$J$155*100</f>
        <v>19.696969696969695</v>
      </c>
      <c r="Q154" t="s">
        <v>2</v>
      </c>
      <c r="R154" s="23">
        <f>SUM(S142,S143)</f>
        <v>39</v>
      </c>
      <c r="S154" s="3">
        <f t="shared" si="9"/>
        <v>27.083333333333332</v>
      </c>
    </row>
    <row r="155" spans="1:23">
      <c r="A155" s="1" t="s">
        <v>19</v>
      </c>
      <c r="B155" s="23">
        <f>SUM(B152:B154)</f>
        <v>149</v>
      </c>
      <c r="C155" s="23">
        <f>SUM(C152:C154)</f>
        <v>100</v>
      </c>
      <c r="I155" s="1" t="s">
        <v>19</v>
      </c>
      <c r="J155" s="23">
        <f>SUM(J152:J154)</f>
        <v>132</v>
      </c>
      <c r="K155" s="3">
        <f>J155/$J$155*100</f>
        <v>100</v>
      </c>
      <c r="Q155" s="1" t="s">
        <v>19</v>
      </c>
      <c r="R155" s="23">
        <f>SUM(R152:R154)</f>
        <v>144</v>
      </c>
      <c r="S155" s="3">
        <f t="shared" si="9"/>
        <v>100</v>
      </c>
    </row>
    <row r="157" spans="1:23" s="46" customFormat="1" ht="9" customHeight="1"/>
  </sheetData>
  <mergeCells count="83">
    <mergeCell ref="A3:H3"/>
    <mergeCell ref="A4:B4"/>
    <mergeCell ref="A5:A6"/>
    <mergeCell ref="A7:B7"/>
    <mergeCell ref="A149:B149"/>
    <mergeCell ref="A61:A66"/>
    <mergeCell ref="A68:B68"/>
    <mergeCell ref="A40:F40"/>
    <mergeCell ref="A41:B41"/>
    <mergeCell ref="A42:A46"/>
    <mergeCell ref="A48:B48"/>
    <mergeCell ref="A59:F59"/>
    <mergeCell ref="A60:B60"/>
    <mergeCell ref="A142:A147"/>
    <mergeCell ref="A79:F79"/>
    <mergeCell ref="A80:B80"/>
    <mergeCell ref="A81:A86"/>
    <mergeCell ref="A88:B88"/>
    <mergeCell ref="A99:F99"/>
    <mergeCell ref="A100:B100"/>
    <mergeCell ref="A101:A106"/>
    <mergeCell ref="A108:B108"/>
    <mergeCell ref="A119:F119"/>
    <mergeCell ref="A120:B120"/>
    <mergeCell ref="A121:A126"/>
    <mergeCell ref="A128:B128"/>
    <mergeCell ref="A140:F140"/>
    <mergeCell ref="A141:B141"/>
    <mergeCell ref="I68:J68"/>
    <mergeCell ref="I81:I86"/>
    <mergeCell ref="I40:N40"/>
    <mergeCell ref="I41:J41"/>
    <mergeCell ref="I42:I46"/>
    <mergeCell ref="I48:J48"/>
    <mergeCell ref="I59:N59"/>
    <mergeCell ref="J4:K4"/>
    <mergeCell ref="J5:J6"/>
    <mergeCell ref="J7:K7"/>
    <mergeCell ref="I140:N140"/>
    <mergeCell ref="I141:J141"/>
    <mergeCell ref="I142:I147"/>
    <mergeCell ref="I149:J149"/>
    <mergeCell ref="Q40:V40"/>
    <mergeCell ref="Q41:R41"/>
    <mergeCell ref="Q42:Q47"/>
    <mergeCell ref="Q49:R49"/>
    <mergeCell ref="J3:Q3"/>
    <mergeCell ref="I119:N119"/>
    <mergeCell ref="I120:J120"/>
    <mergeCell ref="I121:I126"/>
    <mergeCell ref="I88:J88"/>
    <mergeCell ref="I99:N99"/>
    <mergeCell ref="I100:J100"/>
    <mergeCell ref="I101:I106"/>
    <mergeCell ref="I79:N79"/>
    <mergeCell ref="I80:J80"/>
    <mergeCell ref="I60:J60"/>
    <mergeCell ref="I61:I66"/>
    <mergeCell ref="Q149:R149"/>
    <mergeCell ref="Q59:V59"/>
    <mergeCell ref="Q60:R60"/>
    <mergeCell ref="Q61:Q66"/>
    <mergeCell ref="Q68:R68"/>
    <mergeCell ref="Q121:Q126"/>
    <mergeCell ref="Q128:R128"/>
    <mergeCell ref="Q140:V140"/>
    <mergeCell ref="Q141:R141"/>
    <mergeCell ref="Q142:Q147"/>
    <mergeCell ref="Q99:V99"/>
    <mergeCell ref="Q100:R100"/>
    <mergeCell ref="Q101:Q106"/>
    <mergeCell ref="Q119:V119"/>
    <mergeCell ref="Q120:R120"/>
    <mergeCell ref="S9:T9"/>
    <mergeCell ref="Q79:V79"/>
    <mergeCell ref="Q80:R80"/>
    <mergeCell ref="Q81:Q86"/>
    <mergeCell ref="Q88:R88"/>
    <mergeCell ref="S3:Z3"/>
    <mergeCell ref="S4:T4"/>
    <mergeCell ref="S5:S6"/>
    <mergeCell ref="S7:T7"/>
    <mergeCell ref="S8:T8"/>
  </mergeCells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8"/>
  <sheetViews>
    <sheetView topLeftCell="A97" workbookViewId="0">
      <selection activeCell="L136" sqref="L136"/>
    </sheetView>
  </sheetViews>
  <sheetFormatPr defaultRowHeight="15"/>
  <cols>
    <col min="1" max="1" width="16" customWidth="1"/>
    <col min="2" max="2" width="18.28515625" customWidth="1"/>
  </cols>
  <sheetData>
    <row r="2" spans="1:7">
      <c r="A2" s="1"/>
    </row>
    <row r="4" spans="1:7">
      <c r="A4" s="776" t="s">
        <v>357</v>
      </c>
    </row>
    <row r="5" spans="1:7">
      <c r="A5" s="175"/>
    </row>
    <row r="6" spans="1:7" ht="15.75" thickBot="1">
      <c r="A6" s="923" t="s">
        <v>98</v>
      </c>
      <c r="B6" s="923"/>
      <c r="C6" s="923"/>
      <c r="D6" s="923"/>
      <c r="E6" s="923"/>
      <c r="F6" s="923"/>
      <c r="G6" s="223"/>
    </row>
    <row r="7" spans="1:7" ht="26.25" thickTop="1" thickBot="1">
      <c r="A7" s="924" t="s">
        <v>4</v>
      </c>
      <c r="B7" s="925"/>
      <c r="C7" s="224" t="s">
        <v>5</v>
      </c>
      <c r="D7" s="225" t="s">
        <v>6</v>
      </c>
      <c r="E7" s="225" t="s">
        <v>7</v>
      </c>
      <c r="F7" s="226" t="s">
        <v>8</v>
      </c>
      <c r="G7" s="223"/>
    </row>
    <row r="8" spans="1:7" ht="15.75" thickTop="1">
      <c r="A8" s="926" t="s">
        <v>9</v>
      </c>
      <c r="B8" s="227" t="s">
        <v>58</v>
      </c>
      <c r="C8" s="228">
        <v>2</v>
      </c>
      <c r="D8" s="229">
        <v>1.2820512820512819</v>
      </c>
      <c r="E8" s="229">
        <v>1.2820512820512819</v>
      </c>
      <c r="F8" s="230">
        <v>1.2820512820512819</v>
      </c>
      <c r="G8" s="223"/>
    </row>
    <row r="9" spans="1:7">
      <c r="A9" s="927"/>
      <c r="B9" s="231" t="s">
        <v>59</v>
      </c>
      <c r="C9" s="232">
        <v>18</v>
      </c>
      <c r="D9" s="233">
        <v>11.538461538461538</v>
      </c>
      <c r="E9" s="233">
        <v>11.538461538461538</v>
      </c>
      <c r="F9" s="234">
        <v>12.820512820512819</v>
      </c>
      <c r="G9" s="223"/>
    </row>
    <row r="10" spans="1:7">
      <c r="A10" s="927"/>
      <c r="B10" s="231" t="s">
        <v>11</v>
      </c>
      <c r="C10" s="232">
        <v>6</v>
      </c>
      <c r="D10" s="233">
        <v>3.8461538461538463</v>
      </c>
      <c r="E10" s="233">
        <v>3.8461538461538463</v>
      </c>
      <c r="F10" s="234">
        <v>16.666666666666664</v>
      </c>
      <c r="G10" s="223"/>
    </row>
    <row r="11" spans="1:7">
      <c r="A11" s="927"/>
      <c r="B11" s="231" t="s">
        <v>60</v>
      </c>
      <c r="C11" s="232">
        <v>55</v>
      </c>
      <c r="D11" s="233">
        <v>35.256410256410255</v>
      </c>
      <c r="E11" s="233">
        <v>35.256410256410255</v>
      </c>
      <c r="F11" s="234">
        <v>51.923076923076927</v>
      </c>
      <c r="G11" s="223"/>
    </row>
    <row r="12" spans="1:7">
      <c r="A12" s="927"/>
      <c r="B12" s="231" t="s">
        <v>61</v>
      </c>
      <c r="C12" s="232">
        <v>75</v>
      </c>
      <c r="D12" s="233">
        <v>48.07692307692308</v>
      </c>
      <c r="E12" s="233">
        <v>48.07692307692308</v>
      </c>
      <c r="F12" s="234">
        <v>100</v>
      </c>
      <c r="G12" s="223"/>
    </row>
    <row r="13" spans="1:7" ht="15.75" thickBot="1">
      <c r="A13" s="928"/>
      <c r="B13" s="235" t="s">
        <v>14</v>
      </c>
      <c r="C13" s="236">
        <v>156</v>
      </c>
      <c r="D13" s="237">
        <v>100</v>
      </c>
      <c r="E13" s="237">
        <v>100</v>
      </c>
      <c r="F13" s="238"/>
      <c r="G13" s="223"/>
    </row>
    <row r="14" spans="1:7" ht="15.75" thickTop="1">
      <c r="A14" s="169"/>
      <c r="B14" s="164"/>
      <c r="C14" s="165"/>
      <c r="D14" s="166"/>
      <c r="E14" s="170"/>
      <c r="F14" s="168"/>
      <c r="G14" s="156"/>
    </row>
    <row r="15" spans="1:7" ht="15.75" thickBot="1">
      <c r="A15" s="898"/>
      <c r="B15" s="899"/>
      <c r="C15" s="171"/>
      <c r="D15" s="172"/>
      <c r="E15" s="173"/>
      <c r="F15" s="174"/>
      <c r="G15" s="156"/>
    </row>
    <row r="16" spans="1:7" ht="15.75" thickTop="1">
      <c r="A16">
        <v>2015</v>
      </c>
      <c r="B16" t="s">
        <v>17</v>
      </c>
      <c r="C16" t="s">
        <v>18</v>
      </c>
    </row>
    <row r="17" spans="1:7">
      <c r="A17" t="s">
        <v>55</v>
      </c>
      <c r="B17" s="23">
        <f>SUM(C11:C12)</f>
        <v>130</v>
      </c>
      <c r="C17" s="3">
        <f>B17/$B$20*100</f>
        <v>83.333333333333343</v>
      </c>
    </row>
    <row r="18" spans="1:7">
      <c r="A18" t="s">
        <v>1</v>
      </c>
      <c r="B18" s="23">
        <f>C10</f>
        <v>6</v>
      </c>
      <c r="C18" s="3">
        <f t="shared" ref="C18:C19" si="0">B18/$B$20*100</f>
        <v>3.8461538461538463</v>
      </c>
    </row>
    <row r="19" spans="1:7">
      <c r="A19" t="s">
        <v>56</v>
      </c>
      <c r="B19" s="23">
        <f>SUM(C8:C9)</f>
        <v>20</v>
      </c>
      <c r="C19" s="3">
        <f t="shared" si="0"/>
        <v>12.820512820512819</v>
      </c>
    </row>
    <row r="20" spans="1:7">
      <c r="A20" s="1" t="s">
        <v>19</v>
      </c>
      <c r="B20" s="23">
        <f>SUM(B17:B19)</f>
        <v>156</v>
      </c>
      <c r="C20" s="23">
        <f>SUM(C17:C19)</f>
        <v>100</v>
      </c>
    </row>
    <row r="22" spans="1:7" s="176" customFormat="1" ht="7.5" customHeight="1"/>
    <row r="23" spans="1:7" ht="19.5" customHeight="1">
      <c r="A23" s="776" t="s">
        <v>358</v>
      </c>
      <c r="B23" s="1"/>
      <c r="C23" s="1"/>
      <c r="D23" s="1"/>
      <c r="E23" s="1"/>
      <c r="F23" s="1"/>
      <c r="G23" s="1"/>
    </row>
    <row r="24" spans="1:7">
      <c r="A24" s="177"/>
    </row>
    <row r="25" spans="1:7">
      <c r="A25" s="175" t="s">
        <v>94</v>
      </c>
    </row>
    <row r="26" spans="1:7" ht="15.75" thickBot="1">
      <c r="A26" s="923" t="s">
        <v>99</v>
      </c>
      <c r="B26" s="923"/>
      <c r="C26" s="923"/>
      <c r="D26" s="923"/>
      <c r="E26" s="923"/>
      <c r="F26" s="923"/>
      <c r="G26" s="223"/>
    </row>
    <row r="27" spans="1:7" ht="26.25" thickTop="1" thickBot="1">
      <c r="A27" s="924" t="s">
        <v>4</v>
      </c>
      <c r="B27" s="925"/>
      <c r="C27" s="224" t="s">
        <v>5</v>
      </c>
      <c r="D27" s="225" t="s">
        <v>6</v>
      </c>
      <c r="E27" s="225" t="s">
        <v>7</v>
      </c>
      <c r="F27" s="226" t="s">
        <v>8</v>
      </c>
      <c r="G27" s="223"/>
    </row>
    <row r="28" spans="1:7" ht="15.75" thickTop="1">
      <c r="A28" s="926" t="s">
        <v>9</v>
      </c>
      <c r="B28" s="227" t="s">
        <v>21</v>
      </c>
      <c r="C28" s="228">
        <v>2</v>
      </c>
      <c r="D28" s="229">
        <v>1.2820512820512819</v>
      </c>
      <c r="E28" s="229">
        <v>1.2903225806451613</v>
      </c>
      <c r="F28" s="230">
        <v>1.2903225806451613</v>
      </c>
      <c r="G28" s="223"/>
    </row>
    <row r="29" spans="1:7">
      <c r="A29" s="927"/>
      <c r="B29" s="231" t="s">
        <v>10</v>
      </c>
      <c r="C29" s="232">
        <v>6</v>
      </c>
      <c r="D29" s="233">
        <v>3.8461538461538463</v>
      </c>
      <c r="E29" s="233">
        <v>3.870967741935484</v>
      </c>
      <c r="F29" s="234">
        <v>5.161290322580645</v>
      </c>
      <c r="G29" s="223"/>
    </row>
    <row r="30" spans="1:7">
      <c r="A30" s="927"/>
      <c r="B30" s="231" t="s">
        <v>11</v>
      </c>
      <c r="C30" s="232">
        <v>11</v>
      </c>
      <c r="D30" s="233">
        <v>7.0512820512820511</v>
      </c>
      <c r="E30" s="233">
        <v>7.096774193548387</v>
      </c>
      <c r="F30" s="234">
        <v>12.258064516129032</v>
      </c>
      <c r="G30" s="223"/>
    </row>
    <row r="31" spans="1:7">
      <c r="A31" s="927"/>
      <c r="B31" s="231" t="s">
        <v>12</v>
      </c>
      <c r="C31" s="232">
        <v>79</v>
      </c>
      <c r="D31" s="233">
        <v>50.641025641025635</v>
      </c>
      <c r="E31" s="233">
        <v>50.967741935483865</v>
      </c>
      <c r="F31" s="234">
        <v>63.225806451612897</v>
      </c>
      <c r="G31" s="223"/>
    </row>
    <row r="32" spans="1:7">
      <c r="A32" s="927"/>
      <c r="B32" s="231" t="s">
        <v>13</v>
      </c>
      <c r="C32" s="232">
        <v>57</v>
      </c>
      <c r="D32" s="233">
        <v>36.538461538461533</v>
      </c>
      <c r="E32" s="233">
        <v>36.774193548387096</v>
      </c>
      <c r="F32" s="234">
        <v>100</v>
      </c>
      <c r="G32" s="223"/>
    </row>
    <row r="33" spans="1:7">
      <c r="A33" s="927"/>
      <c r="B33" s="231" t="s">
        <v>14</v>
      </c>
      <c r="C33" s="232">
        <v>155</v>
      </c>
      <c r="D33" s="233">
        <v>99.358974358974365</v>
      </c>
      <c r="E33" s="233">
        <v>100</v>
      </c>
      <c r="F33" s="239"/>
      <c r="G33" s="223"/>
    </row>
    <row r="34" spans="1:7">
      <c r="A34" s="240" t="s">
        <v>15</v>
      </c>
      <c r="B34" s="231" t="s">
        <v>16</v>
      </c>
      <c r="C34" s="232">
        <v>1</v>
      </c>
      <c r="D34" s="241">
        <v>0.64102564102564097</v>
      </c>
      <c r="E34" s="242"/>
      <c r="F34" s="239"/>
      <c r="G34" s="223"/>
    </row>
    <row r="35" spans="1:7" ht="15.75" thickBot="1">
      <c r="A35" s="928" t="s">
        <v>14</v>
      </c>
      <c r="B35" s="929"/>
      <c r="C35" s="236">
        <v>156</v>
      </c>
      <c r="D35" s="237">
        <v>100</v>
      </c>
      <c r="E35" s="243"/>
      <c r="F35" s="238"/>
      <c r="G35" s="223"/>
    </row>
    <row r="36" spans="1:7" ht="15.75" thickTop="1">
      <c r="A36">
        <v>2015</v>
      </c>
      <c r="B36" t="s">
        <v>17</v>
      </c>
      <c r="C36" t="s">
        <v>18</v>
      </c>
    </row>
    <row r="37" spans="1:7">
      <c r="A37" t="s">
        <v>0</v>
      </c>
      <c r="B37" s="23">
        <f>SUM(C31:C32)</f>
        <v>136</v>
      </c>
      <c r="C37" s="3">
        <f>B37/$B$40*100</f>
        <v>87.741935483870975</v>
      </c>
    </row>
    <row r="38" spans="1:7">
      <c r="A38" t="s">
        <v>1</v>
      </c>
      <c r="B38" s="23">
        <f>C30</f>
        <v>11</v>
      </c>
      <c r="C38" s="3">
        <f>B38/$B$40*100</f>
        <v>7.096774193548387</v>
      </c>
    </row>
    <row r="39" spans="1:7">
      <c r="A39" t="s">
        <v>2</v>
      </c>
      <c r="B39" s="23">
        <f>SUM(C28:C29)</f>
        <v>8</v>
      </c>
      <c r="C39" s="3">
        <f>B39/$B$40*100</f>
        <v>5.161290322580645</v>
      </c>
    </row>
    <row r="40" spans="1:7">
      <c r="A40" s="1" t="s">
        <v>19</v>
      </c>
      <c r="B40" s="23">
        <f>SUM(B37:B39)</f>
        <v>155</v>
      </c>
      <c r="C40" s="328">
        <f>SUM(C37:C39)</f>
        <v>100</v>
      </c>
    </row>
    <row r="42" spans="1:7" s="178" customFormat="1" ht="9.75" customHeight="1"/>
    <row r="44" spans="1:7">
      <c r="A44" s="175" t="s">
        <v>95</v>
      </c>
    </row>
    <row r="45" spans="1:7" ht="15.75" thickBot="1">
      <c r="A45" s="923" t="s">
        <v>100</v>
      </c>
      <c r="B45" s="923"/>
      <c r="C45" s="923"/>
      <c r="D45" s="923"/>
      <c r="E45" s="923"/>
      <c r="F45" s="923"/>
      <c r="G45" s="223"/>
    </row>
    <row r="46" spans="1:7" ht="26.25" thickTop="1" thickBot="1">
      <c r="A46" s="924" t="s">
        <v>4</v>
      </c>
      <c r="B46" s="925"/>
      <c r="C46" s="224" t="s">
        <v>5</v>
      </c>
      <c r="D46" s="225" t="s">
        <v>6</v>
      </c>
      <c r="E46" s="225" t="s">
        <v>7</v>
      </c>
      <c r="F46" s="226" t="s">
        <v>8</v>
      </c>
      <c r="G46" s="223"/>
    </row>
    <row r="47" spans="1:7" ht="15.75" thickTop="1">
      <c r="A47" s="926" t="s">
        <v>9</v>
      </c>
      <c r="B47" s="227" t="s">
        <v>21</v>
      </c>
      <c r="C47" s="228">
        <v>3</v>
      </c>
      <c r="D47" s="229">
        <v>1.9230769230769231</v>
      </c>
      <c r="E47" s="229">
        <v>1.9230769230769231</v>
      </c>
      <c r="F47" s="230">
        <v>1.9230769230769231</v>
      </c>
      <c r="G47" s="223"/>
    </row>
    <row r="48" spans="1:7">
      <c r="A48" s="927"/>
      <c r="B48" s="231" t="s">
        <v>10</v>
      </c>
      <c r="C48" s="232">
        <v>14</v>
      </c>
      <c r="D48" s="233">
        <v>8.9743589743589745</v>
      </c>
      <c r="E48" s="233">
        <v>8.9743589743589745</v>
      </c>
      <c r="F48" s="234">
        <v>10.897435897435898</v>
      </c>
      <c r="G48" s="223"/>
    </row>
    <row r="49" spans="1:7">
      <c r="A49" s="927"/>
      <c r="B49" s="231" t="s">
        <v>11</v>
      </c>
      <c r="C49" s="232">
        <v>16</v>
      </c>
      <c r="D49" s="233">
        <v>10.256410256410255</v>
      </c>
      <c r="E49" s="233">
        <v>10.256410256410255</v>
      </c>
      <c r="F49" s="234">
        <v>21.153846153846153</v>
      </c>
      <c r="G49" s="223"/>
    </row>
    <row r="50" spans="1:7">
      <c r="A50" s="927"/>
      <c r="B50" s="231" t="s">
        <v>12</v>
      </c>
      <c r="C50" s="232">
        <v>66</v>
      </c>
      <c r="D50" s="233">
        <v>42.307692307692307</v>
      </c>
      <c r="E50" s="233">
        <v>42.307692307692307</v>
      </c>
      <c r="F50" s="234">
        <v>63.46153846153846</v>
      </c>
      <c r="G50" s="223"/>
    </row>
    <row r="51" spans="1:7">
      <c r="A51" s="927"/>
      <c r="B51" s="231" t="s">
        <v>13</v>
      </c>
      <c r="C51" s="232">
        <v>57</v>
      </c>
      <c r="D51" s="233">
        <v>36.538461538461533</v>
      </c>
      <c r="E51" s="233">
        <v>36.538461538461533</v>
      </c>
      <c r="F51" s="234">
        <v>100</v>
      </c>
      <c r="G51" s="223"/>
    </row>
    <row r="52" spans="1:7" ht="15.75" thickBot="1">
      <c r="A52" s="928"/>
      <c r="B52" s="235" t="s">
        <v>14</v>
      </c>
      <c r="C52" s="236">
        <v>156</v>
      </c>
      <c r="D52" s="237">
        <v>100</v>
      </c>
      <c r="E52" s="237">
        <v>100</v>
      </c>
      <c r="F52" s="238"/>
      <c r="G52" s="223"/>
    </row>
    <row r="53" spans="1:7" ht="15.75" thickTop="1">
      <c r="G53" s="179"/>
    </row>
    <row r="54" spans="1:7">
      <c r="G54" s="179"/>
    </row>
    <row r="55" spans="1:7">
      <c r="A55">
        <v>2015</v>
      </c>
      <c r="B55" t="s">
        <v>17</v>
      </c>
      <c r="C55" t="s">
        <v>18</v>
      </c>
    </row>
    <row r="56" spans="1:7">
      <c r="A56" t="s">
        <v>0</v>
      </c>
      <c r="B56" s="23">
        <f>SUM(C50:C51)</f>
        <v>123</v>
      </c>
      <c r="C56" s="3">
        <f>B56/$B$59*100</f>
        <v>78.84615384615384</v>
      </c>
    </row>
    <row r="57" spans="1:7">
      <c r="A57" t="s">
        <v>1</v>
      </c>
      <c r="B57" s="23">
        <f>C49</f>
        <v>16</v>
      </c>
      <c r="C57" s="3">
        <f t="shared" ref="C57:C58" si="1">B57/$B$59*100</f>
        <v>10.256410256410255</v>
      </c>
    </row>
    <row r="58" spans="1:7">
      <c r="A58" t="s">
        <v>2</v>
      </c>
      <c r="B58" s="23">
        <f>SUM(C47:C48)</f>
        <v>17</v>
      </c>
      <c r="C58" s="3">
        <f t="shared" si="1"/>
        <v>10.897435897435898</v>
      </c>
    </row>
    <row r="59" spans="1:7">
      <c r="A59" s="1" t="s">
        <v>19</v>
      </c>
      <c r="B59" s="23">
        <f>SUM(B56:B58)</f>
        <v>156</v>
      </c>
      <c r="C59" s="23">
        <f>SUM(C56:C58)</f>
        <v>99.999999999999986</v>
      </c>
    </row>
    <row r="61" spans="1:7" s="178" customFormat="1" ht="9.75" customHeight="1"/>
    <row r="64" spans="1:7">
      <c r="A64" s="175" t="s">
        <v>96</v>
      </c>
    </row>
    <row r="65" spans="1:7" ht="15.75" thickBot="1">
      <c r="A65" s="923" t="s">
        <v>101</v>
      </c>
      <c r="B65" s="923"/>
      <c r="C65" s="923"/>
      <c r="D65" s="923"/>
      <c r="E65" s="923"/>
      <c r="F65" s="923"/>
      <c r="G65" s="223"/>
    </row>
    <row r="66" spans="1:7" ht="26.25" thickTop="1" thickBot="1">
      <c r="A66" s="924" t="s">
        <v>4</v>
      </c>
      <c r="B66" s="925"/>
      <c r="C66" s="224" t="s">
        <v>5</v>
      </c>
      <c r="D66" s="225" t="s">
        <v>6</v>
      </c>
      <c r="E66" s="225" t="s">
        <v>7</v>
      </c>
      <c r="F66" s="226" t="s">
        <v>8</v>
      </c>
      <c r="G66" s="223"/>
    </row>
    <row r="67" spans="1:7" ht="15.75" thickTop="1">
      <c r="A67" s="926" t="s">
        <v>9</v>
      </c>
      <c r="B67" s="227" t="s">
        <v>10</v>
      </c>
      <c r="C67" s="228">
        <v>2</v>
      </c>
      <c r="D67" s="229">
        <v>1.2820512820512819</v>
      </c>
      <c r="E67" s="229">
        <v>1.2820512820512819</v>
      </c>
      <c r="F67" s="230">
        <v>1.2820512820512819</v>
      </c>
      <c r="G67" s="223"/>
    </row>
    <row r="68" spans="1:7">
      <c r="A68" s="927"/>
      <c r="B68" s="231" t="s">
        <v>11</v>
      </c>
      <c r="C68" s="232">
        <v>6</v>
      </c>
      <c r="D68" s="233">
        <v>3.8461538461538463</v>
      </c>
      <c r="E68" s="233">
        <v>3.8461538461538463</v>
      </c>
      <c r="F68" s="234">
        <v>5.1282051282051277</v>
      </c>
      <c r="G68" s="223"/>
    </row>
    <row r="69" spans="1:7">
      <c r="A69" s="927"/>
      <c r="B69" s="231" t="s">
        <v>12</v>
      </c>
      <c r="C69" s="232">
        <v>84</v>
      </c>
      <c r="D69" s="233">
        <v>53.846153846153847</v>
      </c>
      <c r="E69" s="233">
        <v>53.846153846153847</v>
      </c>
      <c r="F69" s="234">
        <v>58.974358974358978</v>
      </c>
      <c r="G69" s="223"/>
    </row>
    <row r="70" spans="1:7">
      <c r="A70" s="927"/>
      <c r="B70" s="231" t="s">
        <v>13</v>
      </c>
      <c r="C70" s="232">
        <v>64</v>
      </c>
      <c r="D70" s="233">
        <v>41.025641025641022</v>
      </c>
      <c r="E70" s="233">
        <v>41.025641025641022</v>
      </c>
      <c r="F70" s="234">
        <v>100</v>
      </c>
      <c r="G70" s="223"/>
    </row>
    <row r="71" spans="1:7" ht="15.75" thickBot="1">
      <c r="A71" s="928"/>
      <c r="B71" s="235" t="s">
        <v>14</v>
      </c>
      <c r="C71" s="236">
        <v>156</v>
      </c>
      <c r="D71" s="237">
        <v>100</v>
      </c>
      <c r="E71" s="237">
        <v>100</v>
      </c>
      <c r="F71" s="238"/>
      <c r="G71" s="223"/>
    </row>
    <row r="72" spans="1:7" ht="15.75" thickTop="1">
      <c r="G72" s="201"/>
    </row>
    <row r="73" spans="1:7">
      <c r="G73" s="201"/>
    </row>
    <row r="74" spans="1:7">
      <c r="G74" s="201"/>
    </row>
    <row r="75" spans="1:7">
      <c r="A75">
        <v>2015</v>
      </c>
      <c r="B75" t="s">
        <v>17</v>
      </c>
      <c r="C75" t="s">
        <v>18</v>
      </c>
    </row>
    <row r="76" spans="1:7">
      <c r="A76" t="s">
        <v>0</v>
      </c>
      <c r="B76" s="23">
        <f>SUM(C69:C70)</f>
        <v>148</v>
      </c>
      <c r="C76" s="3">
        <f>B76/$B$79*100</f>
        <v>94.871794871794862</v>
      </c>
    </row>
    <row r="77" spans="1:7">
      <c r="A77" t="s">
        <v>1</v>
      </c>
      <c r="B77" s="23">
        <f>C68</f>
        <v>6</v>
      </c>
      <c r="C77" s="3">
        <f>B77/$B$79*100</f>
        <v>3.8461538461538463</v>
      </c>
    </row>
    <row r="78" spans="1:7">
      <c r="A78" t="s">
        <v>2</v>
      </c>
      <c r="B78" s="23">
        <f>SUM(C67)</f>
        <v>2</v>
      </c>
      <c r="C78" s="3">
        <f t="shared" ref="C78" si="2">B78/$B$79*100</f>
        <v>1.2820512820512819</v>
      </c>
    </row>
    <row r="79" spans="1:7">
      <c r="A79" s="1" t="s">
        <v>19</v>
      </c>
      <c r="B79" s="23">
        <f>SUM(B76:B78)</f>
        <v>156</v>
      </c>
      <c r="C79" s="23">
        <f>SUM(C76:C78)</f>
        <v>99.999999999999986</v>
      </c>
    </row>
    <row r="81" spans="1:7" s="178" customFormat="1" ht="9.75" customHeight="1"/>
    <row r="83" spans="1:7">
      <c r="A83" s="175" t="s">
        <v>97</v>
      </c>
    </row>
    <row r="84" spans="1:7" ht="15.75" thickBot="1">
      <c r="A84" s="923" t="s">
        <v>102</v>
      </c>
      <c r="B84" s="923"/>
      <c r="C84" s="923"/>
      <c r="D84" s="923"/>
      <c r="E84" s="923"/>
      <c r="F84" s="923"/>
      <c r="G84" s="223"/>
    </row>
    <row r="85" spans="1:7" ht="26.25" thickTop="1" thickBot="1">
      <c r="A85" s="924" t="s">
        <v>4</v>
      </c>
      <c r="B85" s="925"/>
      <c r="C85" s="224" t="s">
        <v>5</v>
      </c>
      <c r="D85" s="225" t="s">
        <v>6</v>
      </c>
      <c r="E85" s="225" t="s">
        <v>7</v>
      </c>
      <c r="F85" s="226" t="s">
        <v>8</v>
      </c>
      <c r="G85" s="223"/>
    </row>
    <row r="86" spans="1:7" ht="15.75" thickTop="1">
      <c r="A86" s="926" t="s">
        <v>9</v>
      </c>
      <c r="B86" s="227" t="s">
        <v>21</v>
      </c>
      <c r="C86" s="228">
        <v>40</v>
      </c>
      <c r="D86" s="229">
        <v>25.641025641025639</v>
      </c>
      <c r="E86" s="229">
        <v>25.641025641025639</v>
      </c>
      <c r="F86" s="230">
        <v>25.641025641025639</v>
      </c>
      <c r="G86" s="223"/>
    </row>
    <row r="87" spans="1:7">
      <c r="A87" s="927"/>
      <c r="B87" s="231" t="s">
        <v>10</v>
      </c>
      <c r="C87" s="232">
        <v>32</v>
      </c>
      <c r="D87" s="233">
        <v>20.512820512820511</v>
      </c>
      <c r="E87" s="233">
        <v>20.512820512820511</v>
      </c>
      <c r="F87" s="234">
        <v>46.153846153846153</v>
      </c>
      <c r="G87" s="223"/>
    </row>
    <row r="88" spans="1:7">
      <c r="A88" s="927"/>
      <c r="B88" s="231" t="s">
        <v>11</v>
      </c>
      <c r="C88" s="232">
        <v>41</v>
      </c>
      <c r="D88" s="233">
        <v>26.282051282051285</v>
      </c>
      <c r="E88" s="233">
        <v>26.282051282051285</v>
      </c>
      <c r="F88" s="234">
        <v>72.435897435897431</v>
      </c>
      <c r="G88" s="223"/>
    </row>
    <row r="89" spans="1:7">
      <c r="A89" s="927"/>
      <c r="B89" s="231" t="s">
        <v>12</v>
      </c>
      <c r="C89" s="232">
        <v>35</v>
      </c>
      <c r="D89" s="233">
        <v>22.435897435897438</v>
      </c>
      <c r="E89" s="233">
        <v>22.435897435897438</v>
      </c>
      <c r="F89" s="234">
        <v>94.871794871794862</v>
      </c>
      <c r="G89" s="223"/>
    </row>
    <row r="90" spans="1:7">
      <c r="A90" s="927"/>
      <c r="B90" s="231" t="s">
        <v>13</v>
      </c>
      <c r="C90" s="232">
        <v>8</v>
      </c>
      <c r="D90" s="233">
        <v>5.1282051282051277</v>
      </c>
      <c r="E90" s="233">
        <v>5.1282051282051277</v>
      </c>
      <c r="F90" s="234">
        <v>100</v>
      </c>
      <c r="G90" s="223"/>
    </row>
    <row r="91" spans="1:7" ht="15.75" thickBot="1">
      <c r="A91" s="928"/>
      <c r="B91" s="235" t="s">
        <v>14</v>
      </c>
      <c r="C91" s="236">
        <v>156</v>
      </c>
      <c r="D91" s="237">
        <v>100</v>
      </c>
      <c r="E91" s="237">
        <v>100</v>
      </c>
      <c r="F91" s="238"/>
      <c r="G91" s="223"/>
    </row>
    <row r="92" spans="1:7" ht="15.75" thickTop="1">
      <c r="G92" s="179"/>
    </row>
    <row r="93" spans="1:7">
      <c r="G93" s="179"/>
    </row>
    <row r="94" spans="1:7">
      <c r="A94">
        <v>2015</v>
      </c>
      <c r="B94" t="s">
        <v>17</v>
      </c>
      <c r="C94" t="s">
        <v>18</v>
      </c>
    </row>
    <row r="95" spans="1:7">
      <c r="A95" t="s">
        <v>0</v>
      </c>
      <c r="B95" s="23">
        <f>SUM(C89:C90)</f>
        <v>43</v>
      </c>
      <c r="C95" s="3">
        <f>B95/$B$98*100</f>
        <v>27.564102564102566</v>
      </c>
    </row>
    <row r="96" spans="1:7">
      <c r="A96" t="s">
        <v>1</v>
      </c>
      <c r="B96" s="23">
        <f>C88</f>
        <v>41</v>
      </c>
      <c r="C96" s="3">
        <f t="shared" ref="C96" si="3">B96/$B$98*100</f>
        <v>26.282051282051285</v>
      </c>
    </row>
    <row r="97" spans="1:7">
      <c r="A97" t="s">
        <v>2</v>
      </c>
      <c r="B97" s="23">
        <f>SUM(C86:C87)</f>
        <v>72</v>
      </c>
      <c r="C97" s="3">
        <f>B97/$B$98*100</f>
        <v>46.153846153846153</v>
      </c>
    </row>
    <row r="98" spans="1:7">
      <c r="A98" s="1" t="s">
        <v>19</v>
      </c>
      <c r="B98" s="23">
        <f>SUM(B95:B97)</f>
        <v>156</v>
      </c>
      <c r="C98" s="23">
        <f>SUM(C95:C97)</f>
        <v>100</v>
      </c>
    </row>
    <row r="100" spans="1:7" s="178" customFormat="1" ht="9.75" customHeight="1"/>
    <row r="102" spans="1:7">
      <c r="A102" s="776" t="s">
        <v>359</v>
      </c>
    </row>
    <row r="104" spans="1:7" ht="15.75" thickBot="1">
      <c r="A104" s="923" t="s">
        <v>103</v>
      </c>
      <c r="B104" s="923"/>
      <c r="C104" s="923"/>
      <c r="D104" s="923"/>
      <c r="E104" s="923"/>
      <c r="F104" s="923"/>
      <c r="G104" s="223"/>
    </row>
    <row r="105" spans="1:7" ht="26.25" thickTop="1" thickBot="1">
      <c r="A105" s="924" t="s">
        <v>4</v>
      </c>
      <c r="B105" s="925"/>
      <c r="C105" s="224" t="s">
        <v>5</v>
      </c>
      <c r="D105" s="225" t="s">
        <v>6</v>
      </c>
      <c r="E105" s="225" t="s">
        <v>7</v>
      </c>
      <c r="F105" s="226" t="s">
        <v>8</v>
      </c>
      <c r="G105" s="223"/>
    </row>
    <row r="106" spans="1:7" ht="15.75" thickTop="1">
      <c r="A106" s="926" t="s">
        <v>9</v>
      </c>
      <c r="B106" s="227" t="s">
        <v>58</v>
      </c>
      <c r="C106" s="228">
        <v>1</v>
      </c>
      <c r="D106" s="244">
        <v>0.64102564102564097</v>
      </c>
      <c r="E106" s="244">
        <v>0.64102564102564097</v>
      </c>
      <c r="F106" s="245">
        <v>0.64102564102564097</v>
      </c>
      <c r="G106" s="223"/>
    </row>
    <row r="107" spans="1:7">
      <c r="A107" s="927"/>
      <c r="B107" s="231" t="s">
        <v>59</v>
      </c>
      <c r="C107" s="232">
        <v>4</v>
      </c>
      <c r="D107" s="233">
        <v>2.5641025641025639</v>
      </c>
      <c r="E107" s="233">
        <v>2.5641025641025639</v>
      </c>
      <c r="F107" s="234">
        <v>3.2051282051282048</v>
      </c>
      <c r="G107" s="223"/>
    </row>
    <row r="108" spans="1:7">
      <c r="A108" s="927"/>
      <c r="B108" s="231" t="s">
        <v>11</v>
      </c>
      <c r="C108" s="232">
        <v>8</v>
      </c>
      <c r="D108" s="233">
        <v>5.1282051282051277</v>
      </c>
      <c r="E108" s="233">
        <v>5.1282051282051277</v>
      </c>
      <c r="F108" s="234">
        <v>8.3333333333333321</v>
      </c>
      <c r="G108" s="223"/>
    </row>
    <row r="109" spans="1:7">
      <c r="A109" s="927"/>
      <c r="B109" s="231" t="s">
        <v>60</v>
      </c>
      <c r="C109" s="232">
        <v>45</v>
      </c>
      <c r="D109" s="233">
        <v>28.846153846153843</v>
      </c>
      <c r="E109" s="233">
        <v>28.846153846153843</v>
      </c>
      <c r="F109" s="234">
        <v>37.179487179487182</v>
      </c>
      <c r="G109" s="223"/>
    </row>
    <row r="110" spans="1:7">
      <c r="A110" s="927"/>
      <c r="B110" s="231" t="s">
        <v>61</v>
      </c>
      <c r="C110" s="232">
        <v>98</v>
      </c>
      <c r="D110" s="233">
        <v>62.820512820512818</v>
      </c>
      <c r="E110" s="233">
        <v>62.820512820512818</v>
      </c>
      <c r="F110" s="234">
        <v>100</v>
      </c>
      <c r="G110" s="223"/>
    </row>
    <row r="111" spans="1:7" ht="15.75" thickBot="1">
      <c r="A111" s="928"/>
      <c r="B111" s="235" t="s">
        <v>14</v>
      </c>
      <c r="C111" s="236">
        <v>156</v>
      </c>
      <c r="D111" s="237">
        <v>100</v>
      </c>
      <c r="E111" s="237">
        <v>100</v>
      </c>
      <c r="F111" s="238"/>
      <c r="G111" s="223"/>
    </row>
    <row r="112" spans="1:7" ht="15.75" thickTop="1">
      <c r="A112" s="220"/>
      <c r="B112" s="209"/>
      <c r="C112" s="210"/>
      <c r="D112" s="211"/>
      <c r="E112" s="221"/>
      <c r="F112" s="219"/>
      <c r="G112" s="201"/>
    </row>
    <row r="113" spans="1:7" ht="15.75" thickBot="1">
      <c r="A113" s="912"/>
      <c r="B113" s="913"/>
      <c r="C113" s="214"/>
      <c r="D113" s="215"/>
      <c r="E113" s="222"/>
      <c r="F113" s="216"/>
      <c r="G113" s="201"/>
    </row>
    <row r="114" spans="1:7" ht="15.75" thickTop="1">
      <c r="A114">
        <v>2015</v>
      </c>
      <c r="B114" t="s">
        <v>17</v>
      </c>
      <c r="C114" t="s">
        <v>18</v>
      </c>
    </row>
    <row r="115" spans="1:7">
      <c r="A115" t="s">
        <v>55</v>
      </c>
      <c r="B115" s="23">
        <f>SUM(C109:C110)</f>
        <v>143</v>
      </c>
      <c r="C115" s="3">
        <f>B115/$B$118*100</f>
        <v>91.666666666666657</v>
      </c>
    </row>
    <row r="116" spans="1:7">
      <c r="A116" t="s">
        <v>1</v>
      </c>
      <c r="B116" s="23">
        <f>C108</f>
        <v>8</v>
      </c>
      <c r="C116" s="3">
        <f>B116/$B$118*100</f>
        <v>5.1282051282051277</v>
      </c>
    </row>
    <row r="117" spans="1:7">
      <c r="A117" t="s">
        <v>56</v>
      </c>
      <c r="B117" s="23">
        <f>SUM(C106:C107)</f>
        <v>5</v>
      </c>
      <c r="C117" s="3">
        <f t="shared" ref="C117" si="4">B117/$B$118*100</f>
        <v>3.2051282051282048</v>
      </c>
    </row>
    <row r="118" spans="1:7">
      <c r="A118" s="1" t="s">
        <v>19</v>
      </c>
      <c r="B118" s="23">
        <f>SUM(B115:B117)</f>
        <v>156</v>
      </c>
      <c r="C118" s="23">
        <f>SUM(C115:C117)</f>
        <v>99.999999999999986</v>
      </c>
    </row>
  </sheetData>
  <mergeCells count="21">
    <mergeCell ref="A65:F65"/>
    <mergeCell ref="A66:B66"/>
    <mergeCell ref="A67:A71"/>
    <mergeCell ref="A84:F84"/>
    <mergeCell ref="A85:B85"/>
    <mergeCell ref="A113:B113"/>
    <mergeCell ref="A6:F6"/>
    <mergeCell ref="A7:B7"/>
    <mergeCell ref="A8:A13"/>
    <mergeCell ref="A26:F26"/>
    <mergeCell ref="A27:B27"/>
    <mergeCell ref="A86:A91"/>
    <mergeCell ref="A28:A33"/>
    <mergeCell ref="A35:B35"/>
    <mergeCell ref="A45:F45"/>
    <mergeCell ref="A46:B46"/>
    <mergeCell ref="A15:B15"/>
    <mergeCell ref="A104:F104"/>
    <mergeCell ref="A105:B105"/>
    <mergeCell ref="A106:A111"/>
    <mergeCell ref="A47:A52"/>
  </mergeCells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8"/>
  <sheetViews>
    <sheetView topLeftCell="A82" workbookViewId="0">
      <selection activeCell="P117" sqref="P117"/>
    </sheetView>
  </sheetViews>
  <sheetFormatPr defaultRowHeight="15"/>
  <cols>
    <col min="1" max="1" width="16" customWidth="1"/>
    <col min="2" max="2" width="18.28515625" customWidth="1"/>
  </cols>
  <sheetData>
    <row r="2" spans="1:7">
      <c r="A2" s="1"/>
    </row>
    <row r="4" spans="1:7">
      <c r="A4" s="776" t="s">
        <v>360</v>
      </c>
    </row>
    <row r="5" spans="1:7">
      <c r="A5" s="175"/>
    </row>
    <row r="6" spans="1:7" ht="15.75" thickBot="1">
      <c r="A6" s="936" t="s">
        <v>108</v>
      </c>
      <c r="B6" s="936"/>
      <c r="C6" s="936"/>
      <c r="D6" s="936"/>
      <c r="E6" s="936"/>
      <c r="F6" s="936"/>
      <c r="G6" s="246"/>
    </row>
    <row r="7" spans="1:7" ht="26.25" thickTop="1" thickBot="1">
      <c r="A7" s="930" t="s">
        <v>4</v>
      </c>
      <c r="B7" s="931"/>
      <c r="C7" s="247" t="s">
        <v>5</v>
      </c>
      <c r="D7" s="248" t="s">
        <v>6</v>
      </c>
      <c r="E7" s="248" t="s">
        <v>7</v>
      </c>
      <c r="F7" s="249" t="s">
        <v>8</v>
      </c>
      <c r="G7" s="246"/>
    </row>
    <row r="8" spans="1:7" ht="15.75" thickTop="1">
      <c r="A8" s="932" t="s">
        <v>9</v>
      </c>
      <c r="B8" s="250" t="s">
        <v>59</v>
      </c>
      <c r="C8" s="251">
        <v>2</v>
      </c>
      <c r="D8" s="252">
        <v>1.2820512820512819</v>
      </c>
      <c r="E8" s="252">
        <v>1.2903225806451613</v>
      </c>
      <c r="F8" s="253">
        <v>1.2903225806451613</v>
      </c>
      <c r="G8" s="246"/>
    </row>
    <row r="9" spans="1:7">
      <c r="A9" s="933"/>
      <c r="B9" s="254" t="s">
        <v>11</v>
      </c>
      <c r="C9" s="255">
        <v>7</v>
      </c>
      <c r="D9" s="256">
        <v>4.4871794871794872</v>
      </c>
      <c r="E9" s="256">
        <v>4.5161290322580641</v>
      </c>
      <c r="F9" s="257">
        <v>5.806451612903226</v>
      </c>
      <c r="G9" s="246"/>
    </row>
    <row r="10" spans="1:7">
      <c r="A10" s="933"/>
      <c r="B10" s="254" t="s">
        <v>60</v>
      </c>
      <c r="C10" s="255">
        <v>53</v>
      </c>
      <c r="D10" s="256">
        <v>33.974358974358978</v>
      </c>
      <c r="E10" s="256">
        <v>34.193548387096776</v>
      </c>
      <c r="F10" s="257">
        <v>40</v>
      </c>
      <c r="G10" s="246"/>
    </row>
    <row r="11" spans="1:7">
      <c r="A11" s="933"/>
      <c r="B11" s="254" t="s">
        <v>61</v>
      </c>
      <c r="C11" s="255">
        <v>93</v>
      </c>
      <c r="D11" s="256">
        <v>59.615384615384613</v>
      </c>
      <c r="E11" s="256">
        <v>60</v>
      </c>
      <c r="F11" s="257">
        <v>100</v>
      </c>
      <c r="G11" s="246"/>
    </row>
    <row r="12" spans="1:7">
      <c r="A12" s="933"/>
      <c r="B12" s="254" t="s">
        <v>14</v>
      </c>
      <c r="C12" s="255">
        <v>155</v>
      </c>
      <c r="D12" s="256">
        <v>99.358974358974365</v>
      </c>
      <c r="E12" s="256">
        <v>100</v>
      </c>
      <c r="F12" s="258"/>
      <c r="G12" s="246"/>
    </row>
    <row r="13" spans="1:7">
      <c r="A13" s="259" t="s">
        <v>15</v>
      </c>
      <c r="B13" s="254" t="s">
        <v>16</v>
      </c>
      <c r="C13" s="255">
        <v>1</v>
      </c>
      <c r="D13" s="260">
        <v>0.64102564102564097</v>
      </c>
      <c r="E13" s="261"/>
      <c r="F13" s="258"/>
      <c r="G13" s="246"/>
    </row>
    <row r="14" spans="1:7" ht="15.75" thickBot="1">
      <c r="A14" s="934" t="s">
        <v>14</v>
      </c>
      <c r="B14" s="935"/>
      <c r="C14" s="262">
        <v>156</v>
      </c>
      <c r="D14" s="263">
        <v>100</v>
      </c>
      <c r="E14" s="264"/>
      <c r="F14" s="265"/>
      <c r="G14" s="246"/>
    </row>
    <row r="15" spans="1:7" ht="16.5" thickTop="1" thickBot="1">
      <c r="A15" s="898"/>
      <c r="B15" s="899"/>
      <c r="C15" s="171"/>
      <c r="D15" s="172"/>
      <c r="E15" s="173"/>
      <c r="F15" s="174"/>
      <c r="G15" s="156"/>
    </row>
    <row r="16" spans="1:7" ht="15.75" thickTop="1">
      <c r="A16">
        <v>2015</v>
      </c>
      <c r="B16" t="s">
        <v>17</v>
      </c>
      <c r="C16" t="s">
        <v>18</v>
      </c>
    </row>
    <row r="17" spans="1:7">
      <c r="A17" t="s">
        <v>55</v>
      </c>
      <c r="B17" s="23">
        <f>SUM(C10:C11)</f>
        <v>146</v>
      </c>
      <c r="C17" s="3">
        <f>B17/$B$20*100</f>
        <v>94.193548387096769</v>
      </c>
    </row>
    <row r="18" spans="1:7">
      <c r="A18" t="s">
        <v>1</v>
      </c>
      <c r="B18" s="23">
        <f>C9</f>
        <v>7</v>
      </c>
      <c r="C18" s="3">
        <f>B18/$B$20*100</f>
        <v>4.5161290322580641</v>
      </c>
    </row>
    <row r="19" spans="1:7">
      <c r="A19" t="s">
        <v>56</v>
      </c>
      <c r="B19" s="23">
        <f>SUM(C8)</f>
        <v>2</v>
      </c>
      <c r="C19" s="3">
        <f>B19/$B$20*100</f>
        <v>1.2903225806451613</v>
      </c>
    </row>
    <row r="20" spans="1:7">
      <c r="A20" s="1" t="s">
        <v>19</v>
      </c>
      <c r="B20" s="23">
        <f>SUM(B17:B19)</f>
        <v>155</v>
      </c>
      <c r="C20" s="23">
        <f>SUM(C17:C19)</f>
        <v>100</v>
      </c>
    </row>
    <row r="22" spans="1:7" s="176" customFormat="1" ht="7.5" customHeight="1"/>
    <row r="23" spans="1:7" ht="19.5" customHeight="1">
      <c r="A23" s="776" t="s">
        <v>361</v>
      </c>
      <c r="B23" s="1"/>
      <c r="C23" s="1"/>
      <c r="D23" s="1"/>
      <c r="E23" s="1"/>
      <c r="F23" s="1"/>
      <c r="G23" s="1"/>
    </row>
    <row r="24" spans="1:7">
      <c r="A24" s="177"/>
    </row>
    <row r="25" spans="1:7">
      <c r="A25" s="175" t="s">
        <v>104</v>
      </c>
    </row>
    <row r="26" spans="1:7" ht="15.75" thickBot="1">
      <c r="A26" s="936" t="s">
        <v>109</v>
      </c>
      <c r="B26" s="936"/>
      <c r="C26" s="936"/>
      <c r="D26" s="936"/>
      <c r="E26" s="936"/>
      <c r="F26" s="936"/>
      <c r="G26" s="246"/>
    </row>
    <row r="27" spans="1:7" ht="26.25" thickTop="1" thickBot="1">
      <c r="A27" s="930" t="s">
        <v>4</v>
      </c>
      <c r="B27" s="931"/>
      <c r="C27" s="247" t="s">
        <v>5</v>
      </c>
      <c r="D27" s="248" t="s">
        <v>6</v>
      </c>
      <c r="E27" s="248" t="s">
        <v>7</v>
      </c>
      <c r="F27" s="249" t="s">
        <v>8</v>
      </c>
      <c r="G27" s="246"/>
    </row>
    <row r="28" spans="1:7" ht="15.75" thickTop="1">
      <c r="A28" s="932" t="s">
        <v>9</v>
      </c>
      <c r="B28" s="250" t="s">
        <v>21</v>
      </c>
      <c r="C28" s="251">
        <v>3</v>
      </c>
      <c r="D28" s="252">
        <v>1.9230769230769231</v>
      </c>
      <c r="E28" s="252">
        <v>1.935483870967742</v>
      </c>
      <c r="F28" s="253">
        <v>1.935483870967742</v>
      </c>
      <c r="G28" s="246"/>
    </row>
    <row r="29" spans="1:7">
      <c r="A29" s="933"/>
      <c r="B29" s="254" t="s">
        <v>10</v>
      </c>
      <c r="C29" s="255">
        <v>13</v>
      </c>
      <c r="D29" s="256">
        <v>8.3333333333333321</v>
      </c>
      <c r="E29" s="256">
        <v>8.3870967741935498</v>
      </c>
      <c r="F29" s="257">
        <v>10.32258064516129</v>
      </c>
      <c r="G29" s="246"/>
    </row>
    <row r="30" spans="1:7">
      <c r="A30" s="933"/>
      <c r="B30" s="254" t="s">
        <v>11</v>
      </c>
      <c r="C30" s="255">
        <v>6</v>
      </c>
      <c r="D30" s="256">
        <v>3.8461538461538463</v>
      </c>
      <c r="E30" s="256">
        <v>3.870967741935484</v>
      </c>
      <c r="F30" s="257">
        <v>14.193548387096774</v>
      </c>
      <c r="G30" s="246"/>
    </row>
    <row r="31" spans="1:7">
      <c r="A31" s="933"/>
      <c r="B31" s="254" t="s">
        <v>12</v>
      </c>
      <c r="C31" s="255">
        <v>55</v>
      </c>
      <c r="D31" s="256">
        <v>35.256410256410255</v>
      </c>
      <c r="E31" s="256">
        <v>35.483870967741936</v>
      </c>
      <c r="F31" s="257">
        <v>49.677419354838712</v>
      </c>
      <c r="G31" s="246"/>
    </row>
    <row r="32" spans="1:7">
      <c r="A32" s="933"/>
      <c r="B32" s="254" t="s">
        <v>13</v>
      </c>
      <c r="C32" s="255">
        <v>78</v>
      </c>
      <c r="D32" s="256">
        <v>50</v>
      </c>
      <c r="E32" s="256">
        <v>50.322580645161288</v>
      </c>
      <c r="F32" s="257">
        <v>100</v>
      </c>
      <c r="G32" s="246"/>
    </row>
    <row r="33" spans="1:7">
      <c r="A33" s="933"/>
      <c r="B33" s="254" t="s">
        <v>14</v>
      </c>
      <c r="C33" s="255">
        <v>155</v>
      </c>
      <c r="D33" s="256">
        <v>99.358974358974365</v>
      </c>
      <c r="E33" s="256">
        <v>100</v>
      </c>
      <c r="F33" s="258"/>
      <c r="G33" s="246"/>
    </row>
    <row r="34" spans="1:7">
      <c r="A34" s="259" t="s">
        <v>15</v>
      </c>
      <c r="B34" s="254" t="s">
        <v>16</v>
      </c>
      <c r="C34" s="255">
        <v>1</v>
      </c>
      <c r="D34" s="260">
        <v>0.64102564102564097</v>
      </c>
      <c r="E34" s="261"/>
      <c r="F34" s="258"/>
      <c r="G34" s="246"/>
    </row>
    <row r="35" spans="1:7" ht="15.75" thickBot="1">
      <c r="A35" s="934" t="s">
        <v>14</v>
      </c>
      <c r="B35" s="935"/>
      <c r="C35" s="262">
        <v>156</v>
      </c>
      <c r="D35" s="263">
        <v>100</v>
      </c>
      <c r="E35" s="264"/>
      <c r="F35" s="265"/>
      <c r="G35" s="246"/>
    </row>
    <row r="36" spans="1:7" ht="15.75" thickTop="1">
      <c r="A36">
        <v>2015</v>
      </c>
      <c r="B36" t="s">
        <v>17</v>
      </c>
      <c r="C36" t="s">
        <v>18</v>
      </c>
    </row>
    <row r="37" spans="1:7">
      <c r="A37" t="s">
        <v>0</v>
      </c>
      <c r="B37" s="23">
        <f>SUM(C31:C32)</f>
        <v>133</v>
      </c>
      <c r="C37" s="3">
        <f>B37/$B$40*100</f>
        <v>85.806451612903217</v>
      </c>
    </row>
    <row r="38" spans="1:7">
      <c r="A38" t="s">
        <v>1</v>
      </c>
      <c r="B38" s="23">
        <f>C30</f>
        <v>6</v>
      </c>
      <c r="C38" s="3">
        <f t="shared" ref="C38:C39" si="0">B38/$B$40*100</f>
        <v>3.870967741935484</v>
      </c>
    </row>
    <row r="39" spans="1:7">
      <c r="A39" t="s">
        <v>2</v>
      </c>
      <c r="B39" s="23">
        <f>SUM(C28:C29)</f>
        <v>16</v>
      </c>
      <c r="C39" s="3">
        <f t="shared" si="0"/>
        <v>10.32258064516129</v>
      </c>
    </row>
    <row r="40" spans="1:7">
      <c r="A40" s="1" t="s">
        <v>19</v>
      </c>
      <c r="B40" s="23">
        <f>SUM(B37:B39)</f>
        <v>155</v>
      </c>
      <c r="C40" s="23">
        <f>SUM(C37:C39)</f>
        <v>100</v>
      </c>
    </row>
    <row r="42" spans="1:7" s="178" customFormat="1" ht="9.75" customHeight="1"/>
    <row r="44" spans="1:7">
      <c r="A44" s="175" t="s">
        <v>105</v>
      </c>
    </row>
    <row r="45" spans="1:7" ht="15.75" thickBot="1">
      <c r="A45" s="936" t="s">
        <v>110</v>
      </c>
      <c r="B45" s="936"/>
      <c r="C45" s="936"/>
      <c r="D45" s="936"/>
      <c r="E45" s="936"/>
      <c r="F45" s="936"/>
      <c r="G45" s="246"/>
    </row>
    <row r="46" spans="1:7" ht="26.25" thickTop="1" thickBot="1">
      <c r="A46" s="930" t="s">
        <v>4</v>
      </c>
      <c r="B46" s="931"/>
      <c r="C46" s="247" t="s">
        <v>5</v>
      </c>
      <c r="D46" s="248" t="s">
        <v>6</v>
      </c>
      <c r="E46" s="248" t="s">
        <v>7</v>
      </c>
      <c r="F46" s="249" t="s">
        <v>8</v>
      </c>
      <c r="G46" s="246"/>
    </row>
    <row r="47" spans="1:7" ht="15.75" thickTop="1">
      <c r="A47" s="932" t="s">
        <v>9</v>
      </c>
      <c r="B47" s="250" t="s">
        <v>21</v>
      </c>
      <c r="C47" s="251">
        <v>21</v>
      </c>
      <c r="D47" s="252">
        <v>13.461538461538462</v>
      </c>
      <c r="E47" s="252">
        <v>13.548387096774196</v>
      </c>
      <c r="F47" s="253">
        <v>13.548387096774196</v>
      </c>
      <c r="G47" s="246"/>
    </row>
    <row r="48" spans="1:7">
      <c r="A48" s="933"/>
      <c r="B48" s="254" t="s">
        <v>10</v>
      </c>
      <c r="C48" s="255">
        <v>23</v>
      </c>
      <c r="D48" s="256">
        <v>14.743589743589745</v>
      </c>
      <c r="E48" s="256">
        <v>14.838709677419354</v>
      </c>
      <c r="F48" s="257">
        <v>28.387096774193548</v>
      </c>
      <c r="G48" s="246"/>
    </row>
    <row r="49" spans="1:7">
      <c r="A49" s="933"/>
      <c r="B49" s="254" t="s">
        <v>11</v>
      </c>
      <c r="C49" s="255">
        <v>23</v>
      </c>
      <c r="D49" s="256">
        <v>14.743589743589745</v>
      </c>
      <c r="E49" s="256">
        <v>14.838709677419354</v>
      </c>
      <c r="F49" s="257">
        <v>43.225806451612904</v>
      </c>
      <c r="G49" s="246"/>
    </row>
    <row r="50" spans="1:7">
      <c r="A50" s="933"/>
      <c r="B50" s="254" t="s">
        <v>12</v>
      </c>
      <c r="C50" s="255">
        <v>54</v>
      </c>
      <c r="D50" s="256">
        <v>34.615384615384613</v>
      </c>
      <c r="E50" s="256">
        <v>34.838709677419352</v>
      </c>
      <c r="F50" s="257">
        <v>78.064516129032256</v>
      </c>
      <c r="G50" s="246"/>
    </row>
    <row r="51" spans="1:7">
      <c r="A51" s="933"/>
      <c r="B51" s="254" t="s">
        <v>13</v>
      </c>
      <c r="C51" s="255">
        <v>34</v>
      </c>
      <c r="D51" s="256">
        <v>21.794871794871796</v>
      </c>
      <c r="E51" s="256">
        <v>21.935483870967744</v>
      </c>
      <c r="F51" s="257">
        <v>100</v>
      </c>
      <c r="G51" s="246"/>
    </row>
    <row r="52" spans="1:7">
      <c r="A52" s="933"/>
      <c r="B52" s="254" t="s">
        <v>14</v>
      </c>
      <c r="C52" s="255">
        <v>155</v>
      </c>
      <c r="D52" s="256">
        <v>99.358974358974365</v>
      </c>
      <c r="E52" s="256">
        <v>100</v>
      </c>
      <c r="F52" s="258"/>
      <c r="G52" s="246"/>
    </row>
    <row r="53" spans="1:7">
      <c r="A53" s="259" t="s">
        <v>15</v>
      </c>
      <c r="B53" s="254" t="s">
        <v>16</v>
      </c>
      <c r="C53" s="255">
        <v>1</v>
      </c>
      <c r="D53" s="260">
        <v>0.64102564102564097</v>
      </c>
      <c r="E53" s="261"/>
      <c r="F53" s="258"/>
      <c r="G53" s="246"/>
    </row>
    <row r="54" spans="1:7" ht="15.75" thickBot="1">
      <c r="A54" s="934" t="s">
        <v>14</v>
      </c>
      <c r="B54" s="935"/>
      <c r="C54" s="262">
        <v>156</v>
      </c>
      <c r="D54" s="263">
        <v>100</v>
      </c>
      <c r="E54" s="264"/>
      <c r="F54" s="265"/>
      <c r="G54" s="246"/>
    </row>
    <row r="55" spans="1:7" ht="15.75" thickTop="1">
      <c r="A55">
        <v>2015</v>
      </c>
      <c r="B55" t="s">
        <v>17</v>
      </c>
      <c r="C55" t="s">
        <v>18</v>
      </c>
    </row>
    <row r="56" spans="1:7">
      <c r="A56" t="s">
        <v>0</v>
      </c>
      <c r="B56" s="23">
        <f>SUM(C50:C51)</f>
        <v>88</v>
      </c>
      <c r="C56" s="3">
        <f>B56/$B$59*100</f>
        <v>56.774193548387096</v>
      </c>
    </row>
    <row r="57" spans="1:7">
      <c r="A57" t="s">
        <v>1</v>
      </c>
      <c r="B57" s="23">
        <f>C49</f>
        <v>23</v>
      </c>
      <c r="C57" s="3">
        <f t="shared" ref="C57:C58" si="1">B57/$B$59*100</f>
        <v>14.838709677419354</v>
      </c>
    </row>
    <row r="58" spans="1:7">
      <c r="A58" t="s">
        <v>2</v>
      </c>
      <c r="B58" s="23">
        <f>SUM(C47:C48)</f>
        <v>44</v>
      </c>
      <c r="C58" s="3">
        <f t="shared" si="1"/>
        <v>28.387096774193548</v>
      </c>
    </row>
    <row r="59" spans="1:7">
      <c r="A59" s="1" t="s">
        <v>19</v>
      </c>
      <c r="B59" s="23">
        <f>SUM(B56:B58)</f>
        <v>155</v>
      </c>
      <c r="C59" s="23">
        <f>SUM(C56:C58)</f>
        <v>100</v>
      </c>
    </row>
    <row r="61" spans="1:7" s="178" customFormat="1" ht="9.75" customHeight="1"/>
    <row r="64" spans="1:7">
      <c r="A64" s="175" t="s">
        <v>106</v>
      </c>
    </row>
    <row r="65" spans="1:7" ht="15.75" thickBot="1">
      <c r="A65" s="936" t="s">
        <v>111</v>
      </c>
      <c r="B65" s="936"/>
      <c r="C65" s="936"/>
      <c r="D65" s="936"/>
      <c r="E65" s="936"/>
      <c r="F65" s="936"/>
      <c r="G65" s="246"/>
    </row>
    <row r="66" spans="1:7" ht="26.25" thickTop="1" thickBot="1">
      <c r="A66" s="930" t="s">
        <v>4</v>
      </c>
      <c r="B66" s="931"/>
      <c r="C66" s="247" t="s">
        <v>5</v>
      </c>
      <c r="D66" s="248" t="s">
        <v>6</v>
      </c>
      <c r="E66" s="248" t="s">
        <v>7</v>
      </c>
      <c r="F66" s="249" t="s">
        <v>8</v>
      </c>
      <c r="G66" s="246"/>
    </row>
    <row r="67" spans="1:7" ht="15.75" thickTop="1">
      <c r="A67" s="932" t="s">
        <v>9</v>
      </c>
      <c r="B67" s="250" t="s">
        <v>21</v>
      </c>
      <c r="C67" s="251">
        <v>9</v>
      </c>
      <c r="D67" s="252">
        <v>5.7692307692307692</v>
      </c>
      <c r="E67" s="252">
        <v>5.806451612903226</v>
      </c>
      <c r="F67" s="253">
        <v>5.806451612903226</v>
      </c>
      <c r="G67" s="246"/>
    </row>
    <row r="68" spans="1:7">
      <c r="A68" s="933"/>
      <c r="B68" s="254" t="s">
        <v>10</v>
      </c>
      <c r="C68" s="255">
        <v>11</v>
      </c>
      <c r="D68" s="256">
        <v>7.0512820512820511</v>
      </c>
      <c r="E68" s="256">
        <v>7.096774193548387</v>
      </c>
      <c r="F68" s="257">
        <v>12.903225806451612</v>
      </c>
      <c r="G68" s="246"/>
    </row>
    <row r="69" spans="1:7">
      <c r="A69" s="933"/>
      <c r="B69" s="254" t="s">
        <v>11</v>
      </c>
      <c r="C69" s="255">
        <v>19</v>
      </c>
      <c r="D69" s="256">
        <v>12.179487179487179</v>
      </c>
      <c r="E69" s="256">
        <v>12.258064516129032</v>
      </c>
      <c r="F69" s="257">
        <v>25.161290322580644</v>
      </c>
      <c r="G69" s="246"/>
    </row>
    <row r="70" spans="1:7">
      <c r="A70" s="933"/>
      <c r="B70" s="254" t="s">
        <v>12</v>
      </c>
      <c r="C70" s="255">
        <v>72</v>
      </c>
      <c r="D70" s="256">
        <v>46.153846153846153</v>
      </c>
      <c r="E70" s="256">
        <v>46.451612903225808</v>
      </c>
      <c r="F70" s="257">
        <v>71.612903225806463</v>
      </c>
      <c r="G70" s="246"/>
    </row>
    <row r="71" spans="1:7">
      <c r="A71" s="933"/>
      <c r="B71" s="254" t="s">
        <v>13</v>
      </c>
      <c r="C71" s="255">
        <v>44</v>
      </c>
      <c r="D71" s="256">
        <v>28.205128205128204</v>
      </c>
      <c r="E71" s="256">
        <v>28.387096774193548</v>
      </c>
      <c r="F71" s="257">
        <v>100</v>
      </c>
      <c r="G71" s="246"/>
    </row>
    <row r="72" spans="1:7">
      <c r="A72" s="933"/>
      <c r="B72" s="254" t="s">
        <v>14</v>
      </c>
      <c r="C72" s="255">
        <v>155</v>
      </c>
      <c r="D72" s="256">
        <v>99.358974358974365</v>
      </c>
      <c r="E72" s="256">
        <v>100</v>
      </c>
      <c r="F72" s="258"/>
      <c r="G72" s="246"/>
    </row>
    <row r="73" spans="1:7">
      <c r="A73" s="259" t="s">
        <v>15</v>
      </c>
      <c r="B73" s="254" t="s">
        <v>16</v>
      </c>
      <c r="C73" s="255">
        <v>1</v>
      </c>
      <c r="D73" s="260">
        <v>0.64102564102564097</v>
      </c>
      <c r="E73" s="261"/>
      <c r="F73" s="258"/>
      <c r="G73" s="246"/>
    </row>
    <row r="74" spans="1:7" ht="15.75" thickBot="1">
      <c r="A74" s="934" t="s">
        <v>14</v>
      </c>
      <c r="B74" s="935"/>
      <c r="C74" s="262">
        <v>156</v>
      </c>
      <c r="D74" s="263">
        <v>100</v>
      </c>
      <c r="E74" s="264"/>
      <c r="F74" s="265"/>
      <c r="G74" s="246"/>
    </row>
    <row r="75" spans="1:7" ht="15.75" thickTop="1">
      <c r="A75">
        <v>2015</v>
      </c>
      <c r="B75" t="s">
        <v>17</v>
      </c>
      <c r="C75" t="s">
        <v>18</v>
      </c>
    </row>
    <row r="76" spans="1:7">
      <c r="A76" t="s">
        <v>0</v>
      </c>
      <c r="B76" s="23">
        <f>SUM(C70:C71)</f>
        <v>116</v>
      </c>
      <c r="C76" s="3">
        <f>B76/$B$79*100</f>
        <v>74.838709677419359</v>
      </c>
    </row>
    <row r="77" spans="1:7">
      <c r="A77" t="s">
        <v>1</v>
      </c>
      <c r="B77" s="23">
        <f>C69</f>
        <v>19</v>
      </c>
      <c r="C77" s="3">
        <f t="shared" ref="C77:C78" si="2">B77/$B$79*100</f>
        <v>12.258064516129032</v>
      </c>
    </row>
    <row r="78" spans="1:7">
      <c r="A78" t="s">
        <v>2</v>
      </c>
      <c r="B78" s="23">
        <f>SUM(C67:C68)</f>
        <v>20</v>
      </c>
      <c r="C78" s="3">
        <f t="shared" si="2"/>
        <v>12.903225806451612</v>
      </c>
    </row>
    <row r="79" spans="1:7">
      <c r="A79" s="1" t="s">
        <v>19</v>
      </c>
      <c r="B79" s="23">
        <f>SUM(B76:B78)</f>
        <v>155</v>
      </c>
      <c r="C79" s="23">
        <f>SUM(C76:C78)</f>
        <v>100</v>
      </c>
    </row>
    <row r="81" spans="1:7" s="178" customFormat="1" ht="9.75" customHeight="1"/>
    <row r="83" spans="1:7">
      <c r="A83" s="175" t="s">
        <v>107</v>
      </c>
    </row>
    <row r="84" spans="1:7" ht="15.75" thickBot="1">
      <c r="A84" s="936" t="s">
        <v>112</v>
      </c>
      <c r="B84" s="936"/>
      <c r="C84" s="936"/>
      <c r="D84" s="936"/>
      <c r="E84" s="936"/>
      <c r="F84" s="936"/>
      <c r="G84" s="246"/>
    </row>
    <row r="85" spans="1:7" ht="26.25" thickTop="1" thickBot="1">
      <c r="A85" s="930" t="s">
        <v>4</v>
      </c>
      <c r="B85" s="931"/>
      <c r="C85" s="247" t="s">
        <v>5</v>
      </c>
      <c r="D85" s="248" t="s">
        <v>6</v>
      </c>
      <c r="E85" s="248" t="s">
        <v>7</v>
      </c>
      <c r="F85" s="249" t="s">
        <v>8</v>
      </c>
      <c r="G85" s="246"/>
    </row>
    <row r="86" spans="1:7" ht="15.75" thickTop="1">
      <c r="A86" s="932" t="s">
        <v>9</v>
      </c>
      <c r="B86" s="250" t="s">
        <v>21</v>
      </c>
      <c r="C86" s="251">
        <v>6</v>
      </c>
      <c r="D86" s="252">
        <v>3.8461538461538463</v>
      </c>
      <c r="E86" s="252">
        <v>4.225352112676056</v>
      </c>
      <c r="F86" s="253">
        <v>4.225352112676056</v>
      </c>
      <c r="G86" s="246"/>
    </row>
    <row r="87" spans="1:7">
      <c r="A87" s="933"/>
      <c r="B87" s="254" t="s">
        <v>10</v>
      </c>
      <c r="C87" s="255">
        <v>12</v>
      </c>
      <c r="D87" s="256">
        <v>7.6923076923076925</v>
      </c>
      <c r="E87" s="256">
        <v>8.4507042253521121</v>
      </c>
      <c r="F87" s="257">
        <v>12.676056338028168</v>
      </c>
      <c r="G87" s="246"/>
    </row>
    <row r="88" spans="1:7">
      <c r="A88" s="933"/>
      <c r="B88" s="254" t="s">
        <v>11</v>
      </c>
      <c r="C88" s="255">
        <v>44</v>
      </c>
      <c r="D88" s="256">
        <v>28.205128205128204</v>
      </c>
      <c r="E88" s="256">
        <v>30.985915492957744</v>
      </c>
      <c r="F88" s="257">
        <v>43.661971830985912</v>
      </c>
      <c r="G88" s="246"/>
    </row>
    <row r="89" spans="1:7">
      <c r="A89" s="933"/>
      <c r="B89" s="254" t="s">
        <v>12</v>
      </c>
      <c r="C89" s="255">
        <v>55</v>
      </c>
      <c r="D89" s="256">
        <v>35.256410256410255</v>
      </c>
      <c r="E89" s="256">
        <v>38.732394366197184</v>
      </c>
      <c r="F89" s="257">
        <v>82.394366197183103</v>
      </c>
      <c r="G89" s="246"/>
    </row>
    <row r="90" spans="1:7">
      <c r="A90" s="933"/>
      <c r="B90" s="254" t="s">
        <v>13</v>
      </c>
      <c r="C90" s="255">
        <v>25</v>
      </c>
      <c r="D90" s="256">
        <v>16.025641025641026</v>
      </c>
      <c r="E90" s="256">
        <v>17.6056338028169</v>
      </c>
      <c r="F90" s="257">
        <v>100</v>
      </c>
      <c r="G90" s="246"/>
    </row>
    <row r="91" spans="1:7">
      <c r="A91" s="933"/>
      <c r="B91" s="254" t="s">
        <v>14</v>
      </c>
      <c r="C91" s="255">
        <v>142</v>
      </c>
      <c r="D91" s="256">
        <v>91.025641025641022</v>
      </c>
      <c r="E91" s="256">
        <v>100</v>
      </c>
      <c r="F91" s="258"/>
      <c r="G91" s="246"/>
    </row>
    <row r="92" spans="1:7">
      <c r="A92" s="259" t="s">
        <v>15</v>
      </c>
      <c r="B92" s="254" t="s">
        <v>16</v>
      </c>
      <c r="C92" s="255">
        <v>14</v>
      </c>
      <c r="D92" s="256">
        <v>8.9743589743589745</v>
      </c>
      <c r="E92" s="261"/>
      <c r="F92" s="258"/>
      <c r="G92" s="246"/>
    </row>
    <row r="93" spans="1:7" ht="15.75" thickBot="1">
      <c r="A93" s="934" t="s">
        <v>14</v>
      </c>
      <c r="B93" s="935"/>
      <c r="C93" s="262">
        <v>156</v>
      </c>
      <c r="D93" s="263">
        <v>100</v>
      </c>
      <c r="E93" s="264"/>
      <c r="F93" s="265"/>
      <c r="G93" s="246"/>
    </row>
    <row r="94" spans="1:7" ht="15.75" thickTop="1">
      <c r="A94">
        <v>2015</v>
      </c>
      <c r="B94" t="s">
        <v>17</v>
      </c>
      <c r="C94" t="s">
        <v>18</v>
      </c>
    </row>
    <row r="95" spans="1:7">
      <c r="A95" t="s">
        <v>0</v>
      </c>
      <c r="B95" s="23">
        <f>SUM(C89:C90)</f>
        <v>80</v>
      </c>
      <c r="C95" s="3">
        <f>B95/$B$98*100</f>
        <v>56.338028169014088</v>
      </c>
    </row>
    <row r="96" spans="1:7">
      <c r="A96" t="s">
        <v>1</v>
      </c>
      <c r="B96" s="23">
        <f>C88</f>
        <v>44</v>
      </c>
      <c r="C96" s="3">
        <f t="shared" ref="C96:C97" si="3">B96/$B$98*100</f>
        <v>30.985915492957744</v>
      </c>
    </row>
    <row r="97" spans="1:3">
      <c r="A97" t="s">
        <v>2</v>
      </c>
      <c r="B97" s="23">
        <f>SUM(C86:C87)</f>
        <v>18</v>
      </c>
      <c r="C97" s="3">
        <f t="shared" si="3"/>
        <v>12.676056338028168</v>
      </c>
    </row>
    <row r="98" spans="1:3">
      <c r="A98" s="1" t="s">
        <v>19</v>
      </c>
      <c r="B98" s="23">
        <f>SUM(B95:B97)</f>
        <v>142</v>
      </c>
      <c r="C98" s="23">
        <f>SUM(C95:C97)</f>
        <v>100</v>
      </c>
    </row>
  </sheetData>
  <mergeCells count="21">
    <mergeCell ref="A93:B93"/>
    <mergeCell ref="A54:B54"/>
    <mergeCell ref="A65:F65"/>
    <mergeCell ref="A66:B66"/>
    <mergeCell ref="A67:A72"/>
    <mergeCell ref="A74:B74"/>
    <mergeCell ref="A84:F84"/>
    <mergeCell ref="A6:F6"/>
    <mergeCell ref="A7:B7"/>
    <mergeCell ref="A8:A12"/>
    <mergeCell ref="A14:B14"/>
    <mergeCell ref="A26:F26"/>
    <mergeCell ref="A15:B15"/>
    <mergeCell ref="A27:B27"/>
    <mergeCell ref="A28:A33"/>
    <mergeCell ref="A85:B85"/>
    <mergeCell ref="A86:A91"/>
    <mergeCell ref="A35:B35"/>
    <mergeCell ref="A45:F45"/>
    <mergeCell ref="A46:B46"/>
    <mergeCell ref="A47:A52"/>
  </mergeCells>
  <pageMargins left="0.7" right="0.7" top="0.75" bottom="0.75" header="0.3" footer="0.3"/>
  <pageSetup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0"/>
  <sheetViews>
    <sheetView topLeftCell="A19" workbookViewId="0">
      <selection activeCell="H26" sqref="H26"/>
    </sheetView>
  </sheetViews>
  <sheetFormatPr defaultRowHeight="15"/>
  <cols>
    <col min="1" max="1" width="16" customWidth="1"/>
    <col min="2" max="2" width="18.28515625" customWidth="1"/>
    <col min="10" max="10" width="16" customWidth="1"/>
  </cols>
  <sheetData>
    <row r="2" spans="1:23">
      <c r="A2" s="776" t="s">
        <v>362</v>
      </c>
    </row>
    <row r="4" spans="1:23">
      <c r="A4" s="175"/>
    </row>
    <row r="5" spans="1:23">
      <c r="A5" s="175"/>
    </row>
    <row r="6" spans="1:23" ht="15.75" thickBot="1">
      <c r="A6" s="947" t="s">
        <v>113</v>
      </c>
      <c r="B6" s="947"/>
      <c r="C6" s="947"/>
      <c r="D6" s="947"/>
      <c r="E6" s="947"/>
      <c r="F6" s="947"/>
      <c r="G6" s="266"/>
      <c r="I6" s="943" t="s">
        <v>256</v>
      </c>
      <c r="J6" s="943"/>
      <c r="K6" s="943"/>
      <c r="L6" s="943"/>
      <c r="M6" s="943"/>
      <c r="N6" s="943"/>
      <c r="O6" s="527"/>
      <c r="Q6" s="943" t="s">
        <v>287</v>
      </c>
      <c r="R6" s="943"/>
      <c r="S6" s="943"/>
      <c r="T6" s="943"/>
      <c r="U6" s="943"/>
      <c r="V6" s="943"/>
      <c r="W6" s="527"/>
    </row>
    <row r="7" spans="1:23" ht="26.25" thickTop="1" thickBot="1">
      <c r="A7" s="948" t="s">
        <v>4</v>
      </c>
      <c r="B7" s="949"/>
      <c r="C7" s="267" t="s">
        <v>5</v>
      </c>
      <c r="D7" s="268" t="s">
        <v>6</v>
      </c>
      <c r="E7" s="268" t="s">
        <v>7</v>
      </c>
      <c r="F7" s="269" t="s">
        <v>8</v>
      </c>
      <c r="G7" s="266"/>
      <c r="I7" s="937" t="s">
        <v>4</v>
      </c>
      <c r="J7" s="938"/>
      <c r="K7" s="528" t="s">
        <v>5</v>
      </c>
      <c r="L7" s="529" t="s">
        <v>6</v>
      </c>
      <c r="M7" s="529" t="s">
        <v>7</v>
      </c>
      <c r="N7" s="530" t="s">
        <v>8</v>
      </c>
      <c r="O7" s="527"/>
      <c r="Q7" s="937" t="s">
        <v>4</v>
      </c>
      <c r="R7" s="938"/>
      <c r="S7" s="528" t="s">
        <v>5</v>
      </c>
      <c r="T7" s="529" t="s">
        <v>6</v>
      </c>
      <c r="U7" s="529" t="s">
        <v>7</v>
      </c>
      <c r="V7" s="530" t="s">
        <v>8</v>
      </c>
      <c r="W7" s="527"/>
    </row>
    <row r="8" spans="1:23" ht="24.75" customHeight="1" thickTop="1">
      <c r="A8" s="944" t="s">
        <v>9</v>
      </c>
      <c r="B8" s="270" t="s">
        <v>21</v>
      </c>
      <c r="C8" s="271">
        <v>9</v>
      </c>
      <c r="D8" s="272">
        <v>5.7692307692307692</v>
      </c>
      <c r="E8" s="272">
        <v>5.7692307692307692</v>
      </c>
      <c r="F8" s="273">
        <v>5.7692307692307692</v>
      </c>
      <c r="G8" s="266"/>
      <c r="I8" s="939" t="s">
        <v>9</v>
      </c>
      <c r="J8" s="531" t="s">
        <v>21</v>
      </c>
      <c r="K8" s="532">
        <v>1</v>
      </c>
      <c r="L8" s="533">
        <v>0.73529411764705876</v>
      </c>
      <c r="M8" s="533">
        <v>0.73529411764705876</v>
      </c>
      <c r="N8" s="534">
        <v>0.73529411764705876</v>
      </c>
      <c r="O8" s="527"/>
      <c r="Q8" s="939" t="s">
        <v>9</v>
      </c>
      <c r="R8" s="531" t="s">
        <v>269</v>
      </c>
      <c r="S8" s="532">
        <v>5</v>
      </c>
      <c r="T8" s="543">
        <v>3.3333333333333335</v>
      </c>
      <c r="U8" s="543">
        <v>3.4965034965034967</v>
      </c>
      <c r="V8" s="544">
        <v>3.4965034965034967</v>
      </c>
      <c r="W8" s="527"/>
    </row>
    <row r="9" spans="1:23">
      <c r="A9" s="945"/>
      <c r="B9" s="274" t="s">
        <v>10</v>
      </c>
      <c r="C9" s="275">
        <v>17</v>
      </c>
      <c r="D9" s="276">
        <v>10.897435897435898</v>
      </c>
      <c r="E9" s="276">
        <v>10.897435897435898</v>
      </c>
      <c r="F9" s="277">
        <v>16.666666666666664</v>
      </c>
      <c r="G9" s="266"/>
      <c r="I9" s="940"/>
      <c r="J9" s="535" t="s">
        <v>10</v>
      </c>
      <c r="K9" s="536">
        <v>9</v>
      </c>
      <c r="L9" s="537">
        <v>6.6176470588235299</v>
      </c>
      <c r="M9" s="537">
        <v>6.6176470588235299</v>
      </c>
      <c r="N9" s="538">
        <v>7.3529411764705888</v>
      </c>
      <c r="O9" s="527"/>
      <c r="Q9" s="940"/>
      <c r="R9" s="535" t="s">
        <v>10</v>
      </c>
      <c r="S9" s="536">
        <v>22</v>
      </c>
      <c r="T9" s="537">
        <v>14.666666666666666</v>
      </c>
      <c r="U9" s="537">
        <v>15.384615384615385</v>
      </c>
      <c r="V9" s="538">
        <v>18.88111888111888</v>
      </c>
      <c r="W9" s="527"/>
    </row>
    <row r="10" spans="1:23" ht="24" customHeight="1">
      <c r="A10" s="945"/>
      <c r="B10" s="274" t="s">
        <v>11</v>
      </c>
      <c r="C10" s="275">
        <v>35</v>
      </c>
      <c r="D10" s="276">
        <v>22.435897435897438</v>
      </c>
      <c r="E10" s="276">
        <v>22.435897435897438</v>
      </c>
      <c r="F10" s="277">
        <v>39.102564102564102</v>
      </c>
      <c r="G10" s="266"/>
      <c r="I10" s="940"/>
      <c r="J10" s="535" t="s">
        <v>11</v>
      </c>
      <c r="K10" s="536">
        <v>30</v>
      </c>
      <c r="L10" s="537">
        <v>22.058823529411764</v>
      </c>
      <c r="M10" s="537">
        <v>22.058823529411764</v>
      </c>
      <c r="N10" s="538">
        <v>29.411764705882355</v>
      </c>
      <c r="O10" s="527"/>
      <c r="Q10" s="940"/>
      <c r="R10" s="535" t="s">
        <v>11</v>
      </c>
      <c r="S10" s="536">
        <v>21</v>
      </c>
      <c r="T10" s="537">
        <v>14.000000000000002</v>
      </c>
      <c r="U10" s="537">
        <v>14.685314685314685</v>
      </c>
      <c r="V10" s="538">
        <v>33.566433566433567</v>
      </c>
      <c r="W10" s="527"/>
    </row>
    <row r="11" spans="1:23">
      <c r="A11" s="945"/>
      <c r="B11" s="274" t="s">
        <v>12</v>
      </c>
      <c r="C11" s="275">
        <v>71</v>
      </c>
      <c r="D11" s="276">
        <v>45.512820512820511</v>
      </c>
      <c r="E11" s="276">
        <v>45.512820512820511</v>
      </c>
      <c r="F11" s="277">
        <v>84.615384615384613</v>
      </c>
      <c r="G11" s="266"/>
      <c r="I11" s="940"/>
      <c r="J11" s="535" t="s">
        <v>12</v>
      </c>
      <c r="K11" s="536">
        <v>81</v>
      </c>
      <c r="L11" s="537">
        <v>59.558823529411761</v>
      </c>
      <c r="M11" s="537">
        <v>59.558823529411761</v>
      </c>
      <c r="N11" s="538">
        <v>88.970588235294116</v>
      </c>
      <c r="O11" s="527"/>
      <c r="Q11" s="940"/>
      <c r="R11" s="535" t="s">
        <v>12</v>
      </c>
      <c r="S11" s="536">
        <v>75</v>
      </c>
      <c r="T11" s="537">
        <v>50</v>
      </c>
      <c r="U11" s="537">
        <v>52.447552447552447</v>
      </c>
      <c r="V11" s="538">
        <v>86.013986013986013</v>
      </c>
      <c r="W11" s="527"/>
    </row>
    <row r="12" spans="1:23" ht="24" customHeight="1">
      <c r="A12" s="945"/>
      <c r="B12" s="274" t="s">
        <v>13</v>
      </c>
      <c r="C12" s="275">
        <v>24</v>
      </c>
      <c r="D12" s="276">
        <v>15.384615384615385</v>
      </c>
      <c r="E12" s="276">
        <v>15.384615384615385</v>
      </c>
      <c r="F12" s="277">
        <v>100</v>
      </c>
      <c r="G12" s="266"/>
      <c r="I12" s="940"/>
      <c r="J12" s="535" t="s">
        <v>13</v>
      </c>
      <c r="K12" s="536">
        <v>15</v>
      </c>
      <c r="L12" s="537">
        <v>11.029411764705882</v>
      </c>
      <c r="M12" s="537">
        <v>11.029411764705882</v>
      </c>
      <c r="N12" s="538">
        <v>100</v>
      </c>
      <c r="O12" s="527"/>
      <c r="Q12" s="940"/>
      <c r="R12" s="535" t="s">
        <v>13</v>
      </c>
      <c r="S12" s="536">
        <v>20</v>
      </c>
      <c r="T12" s="537">
        <v>13.333333333333334</v>
      </c>
      <c r="U12" s="537">
        <v>13.986013986013987</v>
      </c>
      <c r="V12" s="538">
        <v>100</v>
      </c>
      <c r="W12" s="527"/>
    </row>
    <row r="13" spans="1:23" ht="15.75" thickBot="1">
      <c r="A13" s="946"/>
      <c r="B13" s="278" t="s">
        <v>14</v>
      </c>
      <c r="C13" s="279">
        <v>156</v>
      </c>
      <c r="D13" s="280">
        <v>100</v>
      </c>
      <c r="E13" s="280">
        <v>100</v>
      </c>
      <c r="F13" s="281"/>
      <c r="G13" s="266"/>
      <c r="I13" s="941"/>
      <c r="J13" s="539" t="s">
        <v>14</v>
      </c>
      <c r="K13" s="540">
        <v>136</v>
      </c>
      <c r="L13" s="541">
        <v>100</v>
      </c>
      <c r="M13" s="541">
        <v>100</v>
      </c>
      <c r="N13" s="542"/>
      <c r="O13" s="527"/>
      <c r="Q13" s="940"/>
      <c r="R13" s="535" t="s">
        <v>14</v>
      </c>
      <c r="S13" s="536">
        <v>143</v>
      </c>
      <c r="T13" s="537">
        <v>95.333333333333343</v>
      </c>
      <c r="U13" s="537">
        <v>100</v>
      </c>
      <c r="V13" s="665"/>
      <c r="W13" s="527"/>
    </row>
    <row r="14" spans="1:23" ht="16.5" thickTop="1" thickBot="1">
      <c r="A14" s="934"/>
      <c r="B14" s="935"/>
      <c r="C14" s="262"/>
      <c r="D14" s="263"/>
      <c r="E14" s="264"/>
      <c r="F14" s="265"/>
      <c r="G14" s="246"/>
      <c r="Q14" s="666" t="s">
        <v>15</v>
      </c>
      <c r="R14" s="535" t="s">
        <v>16</v>
      </c>
      <c r="S14" s="536">
        <v>7</v>
      </c>
      <c r="T14" s="537">
        <v>4.666666666666667</v>
      </c>
      <c r="U14" s="667"/>
      <c r="V14" s="665"/>
      <c r="W14" s="527"/>
    </row>
    <row r="15" spans="1:23" ht="16.5" thickTop="1" thickBot="1">
      <c r="A15" s="898"/>
      <c r="B15" s="899"/>
      <c r="C15" s="171"/>
      <c r="D15" s="172"/>
      <c r="E15" s="173"/>
      <c r="F15" s="174"/>
      <c r="G15" s="156"/>
      <c r="Q15" s="941" t="s">
        <v>14</v>
      </c>
      <c r="R15" s="942"/>
      <c r="S15" s="540">
        <v>150</v>
      </c>
      <c r="T15" s="541">
        <v>100</v>
      </c>
      <c r="U15" s="668"/>
      <c r="V15" s="542"/>
      <c r="W15" s="527"/>
    </row>
    <row r="16" spans="1:23" ht="15.75" thickTop="1">
      <c r="A16">
        <v>2015</v>
      </c>
      <c r="B16" t="s">
        <v>17</v>
      </c>
      <c r="C16" t="s">
        <v>18</v>
      </c>
      <c r="I16">
        <v>2014</v>
      </c>
      <c r="J16" t="s">
        <v>17</v>
      </c>
      <c r="K16" t="s">
        <v>18</v>
      </c>
      <c r="Q16">
        <v>2013</v>
      </c>
      <c r="R16" t="s">
        <v>17</v>
      </c>
      <c r="S16" t="s">
        <v>18</v>
      </c>
    </row>
    <row r="17" spans="1:23">
      <c r="A17" t="s">
        <v>0</v>
      </c>
      <c r="B17" s="23">
        <f>SUM(C11:C12)</f>
        <v>95</v>
      </c>
      <c r="C17" s="3">
        <f>B17/$B$20*100</f>
        <v>60.897435897435891</v>
      </c>
      <c r="I17" t="s">
        <v>0</v>
      </c>
      <c r="J17" s="23">
        <f>SUM(K11:K12)</f>
        <v>96</v>
      </c>
      <c r="K17" s="3">
        <f>J17/$J$20*100</f>
        <v>70.588235294117652</v>
      </c>
      <c r="Q17" t="s">
        <v>0</v>
      </c>
      <c r="R17" s="23">
        <f>SUM(S11:S12)</f>
        <v>95</v>
      </c>
      <c r="S17" s="3">
        <f>R17/$R$20*100</f>
        <v>66.43356643356644</v>
      </c>
    </row>
    <row r="18" spans="1:23">
      <c r="A18" t="s">
        <v>1</v>
      </c>
      <c r="B18" s="23">
        <f>C10</f>
        <v>35</v>
      </c>
      <c r="C18" s="3">
        <f>B18/$B$20*100</f>
        <v>22.435897435897438</v>
      </c>
      <c r="I18" t="s">
        <v>1</v>
      </c>
      <c r="J18" s="23">
        <f>K10</f>
        <v>30</v>
      </c>
      <c r="K18" s="3">
        <f t="shared" ref="K18:K20" si="0">J18/$J$20*100</f>
        <v>22.058823529411764</v>
      </c>
      <c r="Q18" t="s">
        <v>1</v>
      </c>
      <c r="R18" s="23">
        <f>S10</f>
        <v>21</v>
      </c>
      <c r="S18" s="3">
        <f t="shared" ref="S18:S20" si="1">R18/$R$20*100</f>
        <v>14.685314685314685</v>
      </c>
    </row>
    <row r="19" spans="1:23">
      <c r="A19" t="s">
        <v>2</v>
      </c>
      <c r="B19" s="23">
        <f>SUM(C8:C9)</f>
        <v>26</v>
      </c>
      <c r="C19" s="3">
        <f t="shared" ref="C19" si="2">B19/$B$20*100</f>
        <v>16.666666666666664</v>
      </c>
      <c r="I19" t="s">
        <v>2</v>
      </c>
      <c r="J19" s="23">
        <f>SUM(K8:K9)</f>
        <v>10</v>
      </c>
      <c r="K19" s="3">
        <f t="shared" si="0"/>
        <v>7.3529411764705888</v>
      </c>
      <c r="Q19" t="s">
        <v>2</v>
      </c>
      <c r="R19" s="23">
        <f>SUM(S8:S9)</f>
        <v>27</v>
      </c>
      <c r="S19" s="3">
        <f t="shared" si="1"/>
        <v>18.88111888111888</v>
      </c>
    </row>
    <row r="20" spans="1:23">
      <c r="A20" s="1" t="s">
        <v>19</v>
      </c>
      <c r="B20" s="23">
        <f>SUM(B17:B19)</f>
        <v>156</v>
      </c>
      <c r="C20" s="23">
        <f>SUM(C17:C19)</f>
        <v>100</v>
      </c>
      <c r="I20" s="1" t="s">
        <v>19</v>
      </c>
      <c r="J20" s="23">
        <f>SUM(J17:J19)</f>
        <v>136</v>
      </c>
      <c r="K20" s="3">
        <f t="shared" si="0"/>
        <v>100</v>
      </c>
      <c r="Q20" s="1" t="s">
        <v>19</v>
      </c>
      <c r="R20" s="23">
        <f>SUM(R17:R19)</f>
        <v>143</v>
      </c>
      <c r="S20" s="3">
        <f t="shared" si="1"/>
        <v>100</v>
      </c>
    </row>
    <row r="22" spans="1:23" s="176" customFormat="1" ht="7.5" customHeight="1"/>
    <row r="23" spans="1:23" ht="19.5" customHeight="1">
      <c r="A23" s="776" t="s">
        <v>363</v>
      </c>
      <c r="B23" s="1"/>
      <c r="C23" s="1"/>
      <c r="D23" s="1"/>
      <c r="E23" s="1"/>
      <c r="F23" s="1"/>
      <c r="G23" s="1"/>
    </row>
    <row r="24" spans="1:23">
      <c r="A24" s="177"/>
    </row>
    <row r="25" spans="1:23">
      <c r="A25" s="175"/>
    </row>
    <row r="26" spans="1:23" ht="15.75" thickBot="1">
      <c r="A26" s="947" t="s">
        <v>114</v>
      </c>
      <c r="B26" s="947"/>
      <c r="C26" s="947"/>
      <c r="D26" s="947"/>
      <c r="E26" s="947"/>
      <c r="F26" s="947"/>
      <c r="G26" s="266"/>
      <c r="I26" s="943" t="s">
        <v>257</v>
      </c>
      <c r="J26" s="943"/>
      <c r="K26" s="943"/>
      <c r="L26" s="943"/>
      <c r="M26" s="943"/>
      <c r="N26" s="943"/>
      <c r="O26" s="527"/>
      <c r="Q26" s="943" t="s">
        <v>288</v>
      </c>
      <c r="R26" s="943"/>
      <c r="S26" s="943"/>
      <c r="T26" s="943"/>
      <c r="U26" s="943"/>
      <c r="V26" s="943"/>
      <c r="W26" s="527"/>
    </row>
    <row r="27" spans="1:23" ht="26.25" thickTop="1" thickBot="1">
      <c r="A27" s="948" t="s">
        <v>4</v>
      </c>
      <c r="B27" s="949"/>
      <c r="C27" s="267" t="s">
        <v>5</v>
      </c>
      <c r="D27" s="268" t="s">
        <v>6</v>
      </c>
      <c r="E27" s="268" t="s">
        <v>7</v>
      </c>
      <c r="F27" s="269" t="s">
        <v>8</v>
      </c>
      <c r="G27" s="266"/>
      <c r="I27" s="937" t="s">
        <v>4</v>
      </c>
      <c r="J27" s="938"/>
      <c r="K27" s="528" t="s">
        <v>5</v>
      </c>
      <c r="L27" s="529" t="s">
        <v>6</v>
      </c>
      <c r="M27" s="529" t="s">
        <v>7</v>
      </c>
      <c r="N27" s="530" t="s">
        <v>8</v>
      </c>
      <c r="O27" s="527"/>
      <c r="Q27" s="937" t="s">
        <v>4</v>
      </c>
      <c r="R27" s="938"/>
      <c r="S27" s="528" t="s">
        <v>5</v>
      </c>
      <c r="T27" s="529" t="s">
        <v>6</v>
      </c>
      <c r="U27" s="529" t="s">
        <v>7</v>
      </c>
      <c r="V27" s="530" t="s">
        <v>8</v>
      </c>
      <c r="W27" s="527"/>
    </row>
    <row r="28" spans="1:23" ht="24.75" thickTop="1">
      <c r="A28" s="944" t="s">
        <v>9</v>
      </c>
      <c r="B28" s="270" t="s">
        <v>21</v>
      </c>
      <c r="C28" s="271">
        <v>1</v>
      </c>
      <c r="D28" s="282">
        <v>0.64102564102564097</v>
      </c>
      <c r="E28" s="282">
        <v>0.64102564102564097</v>
      </c>
      <c r="F28" s="283">
        <v>0.64102564102564097</v>
      </c>
      <c r="G28" s="266"/>
      <c r="I28" s="939" t="s">
        <v>9</v>
      </c>
      <c r="J28" s="531" t="s">
        <v>10</v>
      </c>
      <c r="K28" s="532">
        <v>8</v>
      </c>
      <c r="L28" s="543">
        <v>5.8823529411764701</v>
      </c>
      <c r="M28" s="543">
        <v>5.8823529411764701</v>
      </c>
      <c r="N28" s="544">
        <v>5.8823529411764701</v>
      </c>
      <c r="O28" s="527"/>
      <c r="Q28" s="939" t="s">
        <v>9</v>
      </c>
      <c r="R28" s="531" t="s">
        <v>269</v>
      </c>
      <c r="S28" s="532">
        <v>2</v>
      </c>
      <c r="T28" s="543">
        <v>1.3333333333333335</v>
      </c>
      <c r="U28" s="543">
        <v>1.3986013986013985</v>
      </c>
      <c r="V28" s="544">
        <v>1.3986013986013985</v>
      </c>
      <c r="W28" s="527"/>
    </row>
    <row r="29" spans="1:23">
      <c r="A29" s="945"/>
      <c r="B29" s="274" t="s">
        <v>10</v>
      </c>
      <c r="C29" s="275">
        <v>8</v>
      </c>
      <c r="D29" s="276">
        <v>5.1282051282051277</v>
      </c>
      <c r="E29" s="276">
        <v>5.1282051282051277</v>
      </c>
      <c r="F29" s="277">
        <v>5.7692307692307692</v>
      </c>
      <c r="G29" s="266"/>
      <c r="I29" s="940"/>
      <c r="J29" s="535" t="s">
        <v>11</v>
      </c>
      <c r="K29" s="536">
        <v>15</v>
      </c>
      <c r="L29" s="537">
        <v>11.029411764705882</v>
      </c>
      <c r="M29" s="537">
        <v>11.029411764705882</v>
      </c>
      <c r="N29" s="538">
        <v>16.911764705882355</v>
      </c>
      <c r="O29" s="527"/>
      <c r="Q29" s="940"/>
      <c r="R29" s="535" t="s">
        <v>10</v>
      </c>
      <c r="S29" s="536">
        <v>7</v>
      </c>
      <c r="T29" s="537">
        <v>4.666666666666667</v>
      </c>
      <c r="U29" s="537">
        <v>4.895104895104895</v>
      </c>
      <c r="V29" s="538">
        <v>6.2937062937062942</v>
      </c>
      <c r="W29" s="527"/>
    </row>
    <row r="30" spans="1:23" ht="24">
      <c r="A30" s="945"/>
      <c r="B30" s="274" t="s">
        <v>11</v>
      </c>
      <c r="C30" s="275">
        <v>12</v>
      </c>
      <c r="D30" s="276">
        <v>7.6923076923076925</v>
      </c>
      <c r="E30" s="276">
        <v>7.6923076923076925</v>
      </c>
      <c r="F30" s="277">
        <v>13.461538461538462</v>
      </c>
      <c r="G30" s="266"/>
      <c r="I30" s="940"/>
      <c r="J30" s="535" t="s">
        <v>12</v>
      </c>
      <c r="K30" s="536">
        <v>83</v>
      </c>
      <c r="L30" s="537">
        <v>61.029411764705884</v>
      </c>
      <c r="M30" s="537">
        <v>61.029411764705884</v>
      </c>
      <c r="N30" s="538">
        <v>77.941176470588232</v>
      </c>
      <c r="O30" s="527"/>
      <c r="Q30" s="940"/>
      <c r="R30" s="535" t="s">
        <v>11</v>
      </c>
      <c r="S30" s="536">
        <v>10</v>
      </c>
      <c r="T30" s="537">
        <v>6.666666666666667</v>
      </c>
      <c r="U30" s="537">
        <v>6.9930069930069934</v>
      </c>
      <c r="V30" s="538">
        <v>13.286713286713287</v>
      </c>
      <c r="W30" s="527"/>
    </row>
    <row r="31" spans="1:23">
      <c r="A31" s="945"/>
      <c r="B31" s="274" t="s">
        <v>12</v>
      </c>
      <c r="C31" s="275">
        <v>83</v>
      </c>
      <c r="D31" s="276">
        <v>53.205128205128204</v>
      </c>
      <c r="E31" s="276">
        <v>53.205128205128204</v>
      </c>
      <c r="F31" s="277">
        <v>66.666666666666657</v>
      </c>
      <c r="G31" s="266"/>
      <c r="I31" s="940"/>
      <c r="J31" s="535" t="s">
        <v>13</v>
      </c>
      <c r="K31" s="536">
        <v>30</v>
      </c>
      <c r="L31" s="537">
        <v>22.058823529411764</v>
      </c>
      <c r="M31" s="537">
        <v>22.058823529411764</v>
      </c>
      <c r="N31" s="538">
        <v>100</v>
      </c>
      <c r="O31" s="527"/>
      <c r="Q31" s="940"/>
      <c r="R31" s="535" t="s">
        <v>12</v>
      </c>
      <c r="S31" s="536">
        <v>89</v>
      </c>
      <c r="T31" s="537">
        <v>59.333333333333336</v>
      </c>
      <c r="U31" s="537">
        <v>62.23776223776224</v>
      </c>
      <c r="V31" s="538">
        <v>75.52447552447552</v>
      </c>
      <c r="W31" s="527"/>
    </row>
    <row r="32" spans="1:23" ht="24.75" thickBot="1">
      <c r="A32" s="945"/>
      <c r="B32" s="274" t="s">
        <v>13</v>
      </c>
      <c r="C32" s="275">
        <v>52</v>
      </c>
      <c r="D32" s="276">
        <v>33.333333333333329</v>
      </c>
      <c r="E32" s="276">
        <v>33.333333333333329</v>
      </c>
      <c r="F32" s="277">
        <v>100</v>
      </c>
      <c r="G32" s="266"/>
      <c r="I32" s="941"/>
      <c r="J32" s="539" t="s">
        <v>14</v>
      </c>
      <c r="K32" s="540">
        <v>136</v>
      </c>
      <c r="L32" s="541">
        <v>100</v>
      </c>
      <c r="M32" s="541">
        <v>100</v>
      </c>
      <c r="N32" s="542"/>
      <c r="O32" s="527"/>
      <c r="Q32" s="940"/>
      <c r="R32" s="535" t="s">
        <v>13</v>
      </c>
      <c r="S32" s="536">
        <v>35</v>
      </c>
      <c r="T32" s="537">
        <v>23.333333333333332</v>
      </c>
      <c r="U32" s="537">
        <v>24.475524475524477</v>
      </c>
      <c r="V32" s="538">
        <v>100</v>
      </c>
      <c r="W32" s="527"/>
    </row>
    <row r="33" spans="1:23" ht="16.5" thickTop="1" thickBot="1">
      <c r="A33" s="946"/>
      <c r="B33" s="278" t="s">
        <v>14</v>
      </c>
      <c r="C33" s="279">
        <v>156</v>
      </c>
      <c r="D33" s="280">
        <v>100</v>
      </c>
      <c r="E33" s="280">
        <v>100</v>
      </c>
      <c r="F33" s="281"/>
      <c r="G33" s="266"/>
      <c r="Q33" s="940"/>
      <c r="R33" s="535" t="s">
        <v>14</v>
      </c>
      <c r="S33" s="536">
        <v>143</v>
      </c>
      <c r="T33" s="537">
        <v>95.333333333333343</v>
      </c>
      <c r="U33" s="537">
        <v>100</v>
      </c>
      <c r="V33" s="665"/>
      <c r="W33" s="527"/>
    </row>
    <row r="34" spans="1:23" ht="15.75" thickTop="1">
      <c r="A34" s="259"/>
      <c r="B34" s="254"/>
      <c r="C34" s="255"/>
      <c r="D34" s="260"/>
      <c r="E34" s="261"/>
      <c r="F34" s="258"/>
      <c r="G34" s="246"/>
      <c r="Q34" s="666" t="s">
        <v>15</v>
      </c>
      <c r="R34" s="535" t="s">
        <v>16</v>
      </c>
      <c r="S34" s="536">
        <v>7</v>
      </c>
      <c r="T34" s="537">
        <v>4.666666666666667</v>
      </c>
      <c r="U34" s="667"/>
      <c r="V34" s="665"/>
      <c r="W34" s="527"/>
    </row>
    <row r="35" spans="1:23" ht="15.75" thickBot="1">
      <c r="A35" s="934"/>
      <c r="B35" s="935"/>
      <c r="C35" s="262"/>
      <c r="D35" s="263"/>
      <c r="E35" s="264"/>
      <c r="F35" s="265"/>
      <c r="G35" s="246"/>
      <c r="Q35" s="941" t="s">
        <v>14</v>
      </c>
      <c r="R35" s="942"/>
      <c r="S35" s="540">
        <v>150</v>
      </c>
      <c r="T35" s="541">
        <v>100</v>
      </c>
      <c r="U35" s="668"/>
      <c r="V35" s="542"/>
      <c r="W35" s="527"/>
    </row>
    <row r="36" spans="1:23" ht="15.75" thickTop="1">
      <c r="A36">
        <v>2015</v>
      </c>
      <c r="B36" t="s">
        <v>17</v>
      </c>
      <c r="C36" t="s">
        <v>18</v>
      </c>
      <c r="I36">
        <v>2014</v>
      </c>
      <c r="J36" t="s">
        <v>17</v>
      </c>
      <c r="K36" t="s">
        <v>18</v>
      </c>
      <c r="Q36">
        <v>2013</v>
      </c>
      <c r="R36" t="s">
        <v>17</v>
      </c>
      <c r="S36" t="s">
        <v>18</v>
      </c>
    </row>
    <row r="37" spans="1:23">
      <c r="A37" t="s">
        <v>0</v>
      </c>
      <c r="B37" s="23">
        <f>SUM(C31:C32)</f>
        <v>135</v>
      </c>
      <c r="C37" s="3">
        <f>B37/$B$40*100</f>
        <v>86.538461538461547</v>
      </c>
      <c r="I37" t="s">
        <v>0</v>
      </c>
      <c r="J37" s="23">
        <f>SUM(K30:K31)</f>
        <v>113</v>
      </c>
      <c r="K37" s="3">
        <f>J37/$J$40*100</f>
        <v>83.088235294117652</v>
      </c>
      <c r="Q37" t="s">
        <v>0</v>
      </c>
      <c r="R37" s="23">
        <f>SUM(S31:S32)</f>
        <v>124</v>
      </c>
      <c r="S37" s="3">
        <f>R37/$R$40*100</f>
        <v>86.713286713286706</v>
      </c>
    </row>
    <row r="38" spans="1:23">
      <c r="A38" t="s">
        <v>1</v>
      </c>
      <c r="B38" s="23">
        <f>C30</f>
        <v>12</v>
      </c>
      <c r="C38" s="3">
        <f t="shared" ref="C38:C39" si="3">B38/$B$40*100</f>
        <v>7.6923076923076925</v>
      </c>
      <c r="I38" t="s">
        <v>1</v>
      </c>
      <c r="J38" s="23">
        <f>K29</f>
        <v>15</v>
      </c>
      <c r="K38" s="3">
        <f t="shared" ref="K38:K40" si="4">J38/$J$40*100</f>
        <v>11.029411764705882</v>
      </c>
      <c r="Q38" t="s">
        <v>1</v>
      </c>
      <c r="R38" s="23">
        <f>S30</f>
        <v>10</v>
      </c>
      <c r="S38" s="3">
        <f t="shared" ref="S38:S40" si="5">R38/$R$40*100</f>
        <v>6.9930069930069934</v>
      </c>
    </row>
    <row r="39" spans="1:23">
      <c r="A39" t="s">
        <v>2</v>
      </c>
      <c r="B39" s="23">
        <f>SUM(C28:C29)</f>
        <v>9</v>
      </c>
      <c r="C39" s="3">
        <f t="shared" si="3"/>
        <v>5.7692307692307692</v>
      </c>
      <c r="I39" t="s">
        <v>2</v>
      </c>
      <c r="J39" s="23">
        <f>SUM(K28)</f>
        <v>8</v>
      </c>
      <c r="K39" s="3">
        <f t="shared" si="4"/>
        <v>5.8823529411764701</v>
      </c>
      <c r="Q39" t="s">
        <v>2</v>
      </c>
      <c r="R39" s="23">
        <f>SUM(S28:S29)</f>
        <v>9</v>
      </c>
      <c r="S39" s="3">
        <f t="shared" si="5"/>
        <v>6.2937062937062942</v>
      </c>
    </row>
    <row r="40" spans="1:23">
      <c r="A40" s="1" t="s">
        <v>19</v>
      </c>
      <c r="B40" s="23">
        <f>SUM(B37:B39)</f>
        <v>156</v>
      </c>
      <c r="C40" s="23">
        <f>SUM(C37:C39)</f>
        <v>100.00000000000001</v>
      </c>
      <c r="I40" s="1" t="s">
        <v>19</v>
      </c>
      <c r="J40" s="23">
        <f>SUM(J37:J39)</f>
        <v>136</v>
      </c>
      <c r="K40" s="3">
        <f t="shared" si="4"/>
        <v>100</v>
      </c>
      <c r="Q40" s="1" t="s">
        <v>19</v>
      </c>
      <c r="R40" s="23">
        <f>SUM(R37:R39)</f>
        <v>143</v>
      </c>
      <c r="S40" s="3">
        <f t="shared" si="5"/>
        <v>100</v>
      </c>
    </row>
  </sheetData>
  <mergeCells count="23">
    <mergeCell ref="A28:A33"/>
    <mergeCell ref="A35:B35"/>
    <mergeCell ref="A14:B14"/>
    <mergeCell ref="A15:B15"/>
    <mergeCell ref="I6:N6"/>
    <mergeCell ref="I7:J7"/>
    <mergeCell ref="I8:I13"/>
    <mergeCell ref="I26:N26"/>
    <mergeCell ref="I27:J27"/>
    <mergeCell ref="I28:I32"/>
    <mergeCell ref="A6:F6"/>
    <mergeCell ref="A7:B7"/>
    <mergeCell ref="A8:A13"/>
    <mergeCell ref="A26:F26"/>
    <mergeCell ref="A27:B27"/>
    <mergeCell ref="Q27:R27"/>
    <mergeCell ref="Q28:Q33"/>
    <mergeCell ref="Q35:R35"/>
    <mergeCell ref="Q6:V6"/>
    <mergeCell ref="Q7:R7"/>
    <mergeCell ref="Q8:Q13"/>
    <mergeCell ref="Q15:R15"/>
    <mergeCell ref="Q26:V26"/>
  </mergeCells>
  <pageMargins left="0.7" right="0.7" top="0.75" bottom="0.75" header="0.3" footer="0.3"/>
  <pageSetup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zoomScale="85" zoomScaleNormal="85" workbookViewId="0">
      <selection activeCell="M22" sqref="M22"/>
    </sheetView>
  </sheetViews>
  <sheetFormatPr defaultRowHeight="15"/>
  <cols>
    <col min="1" max="1" width="55.140625" customWidth="1"/>
    <col min="2" max="2" width="23.5703125" customWidth="1"/>
    <col min="3" max="3" width="8.85546875" bestFit="1" customWidth="1"/>
    <col min="4" max="4" width="12" bestFit="1" customWidth="1"/>
    <col min="5" max="5" width="9.42578125" bestFit="1" customWidth="1"/>
    <col min="6" max="6" width="10" bestFit="1" customWidth="1"/>
    <col min="7" max="7" width="9.5703125" bestFit="1" customWidth="1"/>
    <col min="8" max="8" width="10.5703125" bestFit="1" customWidth="1"/>
  </cols>
  <sheetData>
    <row r="2" spans="1:17">
      <c r="A2" s="776" t="s">
        <v>364</v>
      </c>
    </row>
    <row r="3" spans="1:17">
      <c r="P3">
        <v>2015</v>
      </c>
    </row>
    <row r="4" spans="1:17">
      <c r="B4">
        <v>2013</v>
      </c>
      <c r="C4">
        <v>2014</v>
      </c>
      <c r="D4">
        <v>2015</v>
      </c>
    </row>
    <row r="5" spans="1:17">
      <c r="A5" t="s">
        <v>140</v>
      </c>
      <c r="B5" s="705">
        <v>3.8461538461538463</v>
      </c>
      <c r="C5" s="705">
        <v>3.8897058823529411</v>
      </c>
      <c r="D5" s="59">
        <v>3.8451612903225807</v>
      </c>
      <c r="E5" s="328"/>
    </row>
    <row r="6" spans="1:17">
      <c r="A6" t="s">
        <v>137</v>
      </c>
      <c r="B6" s="705">
        <v>3.26056338028169</v>
      </c>
      <c r="C6" s="705">
        <v>3.0808823529411766</v>
      </c>
      <c r="D6" s="59">
        <v>3.3782051282051282</v>
      </c>
      <c r="E6" s="328"/>
    </row>
    <row r="7" spans="1:17">
      <c r="A7" t="s">
        <v>131</v>
      </c>
      <c r="B7" s="705">
        <v>3.323943661971831</v>
      </c>
      <c r="C7" s="705">
        <v>3.375</v>
      </c>
      <c r="D7" s="59">
        <v>3.3717948717948718</v>
      </c>
      <c r="E7" s="328"/>
    </row>
    <row r="8" spans="1:17">
      <c r="A8" t="s">
        <v>134</v>
      </c>
      <c r="B8" s="705">
        <v>3.1901408450704225</v>
      </c>
      <c r="C8" s="705">
        <v>3.1470588235294117</v>
      </c>
      <c r="D8" s="59">
        <v>3.3032258064516129</v>
      </c>
      <c r="E8" s="328"/>
    </row>
    <row r="9" spans="1:17">
      <c r="A9" s="694" t="s">
        <v>141</v>
      </c>
      <c r="B9" s="705">
        <v>1.8601398601398602</v>
      </c>
      <c r="C9" s="705">
        <v>2.3823529411764706</v>
      </c>
      <c r="D9" s="697">
        <v>2.3076923076923075</v>
      </c>
      <c r="E9" s="706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</row>
    <row r="10" spans="1:17">
      <c r="A10" t="s">
        <v>138</v>
      </c>
      <c r="B10" s="705">
        <v>2.7552447552447554</v>
      </c>
      <c r="C10" s="705">
        <v>2.8888888888888888</v>
      </c>
      <c r="D10" s="59">
        <v>2.6474358974358974</v>
      </c>
      <c r="E10" s="328"/>
    </row>
    <row r="11" spans="1:17">
      <c r="A11" t="s">
        <v>132</v>
      </c>
      <c r="B11" s="705">
        <v>2.9295774647887325</v>
      </c>
      <c r="C11" s="705">
        <v>3.1259259259259258</v>
      </c>
      <c r="D11" s="59">
        <v>3.5961538461538463</v>
      </c>
      <c r="E11" s="328"/>
    </row>
    <row r="12" spans="1:17">
      <c r="A12" s="694" t="s">
        <v>136</v>
      </c>
      <c r="B12" s="705">
        <v>2.232394366197183</v>
      </c>
      <c r="C12" s="705">
        <v>2.4044117647058822</v>
      </c>
      <c r="D12" s="697">
        <v>2.2967741935483872</v>
      </c>
      <c r="E12" s="706"/>
      <c r="F12" s="694"/>
      <c r="G12" s="694"/>
      <c r="H12" s="694"/>
      <c r="I12" s="694"/>
      <c r="J12" s="694"/>
      <c r="K12" s="694"/>
      <c r="L12" s="694"/>
      <c r="M12" s="694"/>
      <c r="N12" s="694"/>
      <c r="O12" s="694"/>
      <c r="P12" s="694"/>
      <c r="Q12" s="694"/>
    </row>
    <row r="13" spans="1:17">
      <c r="A13" t="s">
        <v>130</v>
      </c>
      <c r="B13" s="705">
        <v>2.6857142857142855</v>
      </c>
      <c r="C13" s="705">
        <v>2.7703703703703701</v>
      </c>
      <c r="D13" s="59">
        <v>2.5526315789473686</v>
      </c>
      <c r="E13" s="328"/>
    </row>
    <row r="14" spans="1:17">
      <c r="A14" t="s">
        <v>27</v>
      </c>
      <c r="B14" s="705">
        <v>3.5524475524475525</v>
      </c>
      <c r="C14" s="705">
        <v>3.7279411764705883</v>
      </c>
      <c r="D14" s="59">
        <v>3.4487179487179489</v>
      </c>
      <c r="E14" s="328"/>
    </row>
    <row r="15" spans="1:17">
      <c r="A15" t="s">
        <v>258</v>
      </c>
      <c r="B15" s="705">
        <v>3.3006993006993008</v>
      </c>
      <c r="C15" s="705">
        <v>3.2352941176470589</v>
      </c>
      <c r="D15" s="59">
        <v>2.9487179487179489</v>
      </c>
      <c r="E15" s="328"/>
    </row>
    <row r="16" spans="1:17">
      <c r="A16" t="s">
        <v>139</v>
      </c>
      <c r="B16" s="705">
        <v>3.8391608391608392</v>
      </c>
      <c r="C16" s="705">
        <v>3.6764705882352939</v>
      </c>
      <c r="D16" s="59">
        <v>3.3397435897435899</v>
      </c>
      <c r="E16" s="328"/>
    </row>
    <row r="17" spans="1:17">
      <c r="A17" t="s">
        <v>133</v>
      </c>
      <c r="B17" s="706"/>
      <c r="C17" s="705">
        <v>3.6029411764705883</v>
      </c>
      <c r="D17" s="59">
        <v>3.5256410256410255</v>
      </c>
      <c r="E17" s="328"/>
    </row>
    <row r="18" spans="1:17">
      <c r="A18" t="s">
        <v>135</v>
      </c>
      <c r="B18" s="706"/>
      <c r="C18" s="705">
        <v>3.4888888888888889</v>
      </c>
      <c r="D18" s="59">
        <v>3.129032258064516</v>
      </c>
      <c r="E18" s="328"/>
    </row>
    <row r="19" spans="1:17">
      <c r="A19" s="715" t="s">
        <v>308</v>
      </c>
      <c r="B19" s="705">
        <v>2.8633093525179856</v>
      </c>
      <c r="C19" s="706"/>
      <c r="D19" s="706"/>
      <c r="E19" s="706"/>
      <c r="F19" s="694"/>
      <c r="G19" s="694"/>
      <c r="H19" s="694"/>
      <c r="I19" s="694"/>
      <c r="J19" s="694"/>
      <c r="K19" s="694"/>
      <c r="L19" s="694"/>
      <c r="M19" s="694"/>
      <c r="N19" s="694"/>
      <c r="O19" s="694"/>
      <c r="P19" s="694"/>
      <c r="Q19" s="694"/>
    </row>
    <row r="20" spans="1:17">
      <c r="A20" s="715"/>
      <c r="B20" s="705"/>
      <c r="C20" s="706"/>
      <c r="D20" s="706"/>
      <c r="E20" s="706"/>
      <c r="F20" s="694"/>
      <c r="G20" s="694"/>
      <c r="H20" s="694"/>
      <c r="I20" s="694"/>
      <c r="J20" s="694"/>
      <c r="K20" s="694"/>
      <c r="L20" s="694"/>
      <c r="M20" s="694"/>
      <c r="N20" s="694"/>
      <c r="O20" s="694"/>
      <c r="P20" s="694"/>
      <c r="Q20" s="694"/>
    </row>
    <row r="21" spans="1:17">
      <c r="A21" s="715">
        <v>2015</v>
      </c>
      <c r="B21" s="705"/>
      <c r="C21" s="706"/>
      <c r="D21" s="706"/>
      <c r="E21" s="706"/>
      <c r="F21" s="694"/>
      <c r="G21" s="694"/>
      <c r="H21" s="694"/>
      <c r="I21" s="694"/>
      <c r="J21" s="694"/>
      <c r="K21" s="694"/>
      <c r="L21" s="694"/>
      <c r="M21" s="694"/>
      <c r="N21" s="694"/>
      <c r="O21" s="694"/>
      <c r="P21" s="694"/>
      <c r="Q21" s="694"/>
    </row>
    <row r="22" spans="1:17" ht="15.75" thickBot="1">
      <c r="A22" s="708" t="s">
        <v>32</v>
      </c>
      <c r="B22" s="708"/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  <c r="Q22" s="708"/>
    </row>
    <row r="23" spans="1:17" ht="26.25" thickTop="1" thickBot="1">
      <c r="A23" s="709" t="s">
        <v>4</v>
      </c>
      <c r="B23" s="710"/>
      <c r="C23" s="284" t="s">
        <v>115</v>
      </c>
      <c r="D23" s="285" t="s">
        <v>116</v>
      </c>
      <c r="E23" s="285" t="s">
        <v>117</v>
      </c>
      <c r="F23" s="285" t="s">
        <v>118</v>
      </c>
      <c r="G23" s="285" t="s">
        <v>119</v>
      </c>
      <c r="H23" s="285" t="s">
        <v>120</v>
      </c>
      <c r="I23" s="285" t="s">
        <v>121</v>
      </c>
      <c r="J23" s="285" t="s">
        <v>122</v>
      </c>
      <c r="K23" s="285" t="s">
        <v>123</v>
      </c>
      <c r="L23" s="285" t="s">
        <v>124</v>
      </c>
      <c r="M23" s="285" t="s">
        <v>125</v>
      </c>
      <c r="N23" s="285" t="s">
        <v>126</v>
      </c>
      <c r="O23" s="285" t="s">
        <v>127</v>
      </c>
      <c r="P23" s="285" t="s">
        <v>128</v>
      </c>
      <c r="Q23" s="286" t="s">
        <v>129</v>
      </c>
    </row>
    <row r="24" spans="1:17" ht="15.75" thickTop="1">
      <c r="A24" s="711" t="s">
        <v>39</v>
      </c>
      <c r="B24" s="287" t="s">
        <v>9</v>
      </c>
      <c r="C24" s="288">
        <v>155</v>
      </c>
      <c r="D24" s="289">
        <v>156</v>
      </c>
      <c r="E24" s="289">
        <v>156</v>
      </c>
      <c r="F24" s="289">
        <v>155</v>
      </c>
      <c r="G24" s="289">
        <v>156</v>
      </c>
      <c r="H24" s="289">
        <v>156</v>
      </c>
      <c r="I24" s="289">
        <v>156</v>
      </c>
      <c r="J24" s="289">
        <v>155</v>
      </c>
      <c r="K24" s="289">
        <v>152</v>
      </c>
      <c r="L24" s="289">
        <v>156</v>
      </c>
      <c r="M24" s="289">
        <v>156</v>
      </c>
      <c r="N24" s="289">
        <v>156</v>
      </c>
      <c r="O24" s="289">
        <v>156</v>
      </c>
      <c r="P24" s="289">
        <v>155</v>
      </c>
      <c r="Q24" s="290">
        <v>156</v>
      </c>
    </row>
    <row r="25" spans="1:17">
      <c r="A25" s="712"/>
      <c r="B25" s="291" t="s">
        <v>15</v>
      </c>
      <c r="C25" s="292">
        <v>1</v>
      </c>
      <c r="D25" s="294">
        <v>0</v>
      </c>
      <c r="E25" s="294">
        <v>0</v>
      </c>
      <c r="F25" s="294">
        <v>1</v>
      </c>
      <c r="G25" s="294">
        <v>0</v>
      </c>
      <c r="H25" s="294">
        <v>0</v>
      </c>
      <c r="I25" s="294">
        <v>0</v>
      </c>
      <c r="J25" s="294">
        <v>1</v>
      </c>
      <c r="K25" s="294">
        <v>4</v>
      </c>
      <c r="L25" s="294">
        <v>0</v>
      </c>
      <c r="M25" s="294">
        <v>0</v>
      </c>
      <c r="N25" s="294">
        <v>0</v>
      </c>
      <c r="O25" s="294">
        <v>0</v>
      </c>
      <c r="P25" s="294">
        <v>1</v>
      </c>
      <c r="Q25" s="295">
        <v>0</v>
      </c>
    </row>
    <row r="26" spans="1:17" ht="15.75" thickBot="1">
      <c r="A26" s="713" t="s">
        <v>40</v>
      </c>
      <c r="B26" s="714"/>
      <c r="C26" s="296">
        <v>3.8451612903225807</v>
      </c>
      <c r="D26" s="297">
        <v>3.3782051282051282</v>
      </c>
      <c r="E26" s="297">
        <v>3.3717948717948718</v>
      </c>
      <c r="F26" s="297">
        <v>3.3032258064516129</v>
      </c>
      <c r="G26" s="297">
        <v>2.3076923076923075</v>
      </c>
      <c r="H26" s="297">
        <v>2.6474358974358974</v>
      </c>
      <c r="I26" s="297">
        <v>3.5961538461538463</v>
      </c>
      <c r="J26" s="297">
        <v>2.2967741935483872</v>
      </c>
      <c r="K26" s="297">
        <v>2.5526315789473686</v>
      </c>
      <c r="L26" s="297">
        <v>3.4487179487179489</v>
      </c>
      <c r="M26" s="297">
        <v>2.9487179487179489</v>
      </c>
      <c r="N26" s="297">
        <v>3.3397435897435899</v>
      </c>
      <c r="O26" s="297">
        <v>3.5256410256410255</v>
      </c>
      <c r="P26" s="297">
        <v>3.129032258064516</v>
      </c>
      <c r="Q26" s="293"/>
    </row>
    <row r="27" spans="1:17" ht="15.75" thickTop="1"/>
    <row r="29" spans="1:17">
      <c r="A29">
        <v>2014</v>
      </c>
    </row>
    <row r="30" spans="1:17" ht="15.75" thickBot="1">
      <c r="A30" s="955" t="s">
        <v>32</v>
      </c>
      <c r="B30" s="955"/>
      <c r="C30" s="955"/>
      <c r="D30" s="955"/>
      <c r="E30" s="955"/>
      <c r="F30" s="955"/>
      <c r="G30" s="955"/>
      <c r="H30" s="955"/>
      <c r="I30" s="955"/>
      <c r="J30" s="955"/>
      <c r="K30" s="955"/>
      <c r="L30" s="955"/>
      <c r="M30" s="955"/>
      <c r="N30" s="955"/>
      <c r="O30" s="955"/>
      <c r="P30" s="955"/>
      <c r="Q30" s="545"/>
    </row>
    <row r="31" spans="1:17" ht="50.25" thickTop="1" thickBot="1">
      <c r="A31" s="956" t="s">
        <v>4</v>
      </c>
      <c r="B31" s="957"/>
      <c r="C31" s="546" t="s">
        <v>140</v>
      </c>
      <c r="D31" s="547" t="s">
        <v>137</v>
      </c>
      <c r="E31" s="547" t="s">
        <v>131</v>
      </c>
      <c r="F31" s="547" t="s">
        <v>134</v>
      </c>
      <c r="G31" s="547" t="s">
        <v>141</v>
      </c>
      <c r="H31" s="547" t="s">
        <v>138</v>
      </c>
      <c r="I31" s="547" t="s">
        <v>132</v>
      </c>
      <c r="J31" s="547" t="s">
        <v>136</v>
      </c>
      <c r="K31" s="547" t="s">
        <v>130</v>
      </c>
      <c r="L31" s="547" t="s">
        <v>27</v>
      </c>
      <c r="M31" s="547" t="s">
        <v>258</v>
      </c>
      <c r="N31" s="547" t="s">
        <v>139</v>
      </c>
      <c r="O31" s="547" t="s">
        <v>133</v>
      </c>
      <c r="P31" s="548" t="s">
        <v>135</v>
      </c>
      <c r="Q31" s="545"/>
    </row>
    <row r="32" spans="1:17" ht="15.75" thickTop="1">
      <c r="A32" s="954" t="s">
        <v>39</v>
      </c>
      <c r="B32" s="549" t="s">
        <v>9</v>
      </c>
      <c r="C32" s="550">
        <v>136</v>
      </c>
      <c r="D32" s="551">
        <v>136</v>
      </c>
      <c r="E32" s="551">
        <v>136</v>
      </c>
      <c r="F32" s="551">
        <v>136</v>
      </c>
      <c r="G32" s="551">
        <v>136</v>
      </c>
      <c r="H32" s="551">
        <v>135</v>
      </c>
      <c r="I32" s="551">
        <v>135</v>
      </c>
      <c r="J32" s="551">
        <v>136</v>
      </c>
      <c r="K32" s="551">
        <v>135</v>
      </c>
      <c r="L32" s="551">
        <v>136</v>
      </c>
      <c r="M32" s="551">
        <v>136</v>
      </c>
      <c r="N32" s="551">
        <v>136</v>
      </c>
      <c r="O32" s="551">
        <v>136</v>
      </c>
      <c r="P32" s="552">
        <v>135</v>
      </c>
      <c r="Q32" s="545"/>
    </row>
    <row r="33" spans="1:17">
      <c r="A33" s="950"/>
      <c r="B33" s="553" t="s">
        <v>15</v>
      </c>
      <c r="C33" s="554">
        <v>0</v>
      </c>
      <c r="D33" s="555">
        <v>0</v>
      </c>
      <c r="E33" s="555">
        <v>0</v>
      </c>
      <c r="F33" s="555">
        <v>0</v>
      </c>
      <c r="G33" s="555">
        <v>0</v>
      </c>
      <c r="H33" s="555">
        <v>1</v>
      </c>
      <c r="I33" s="555">
        <v>1</v>
      </c>
      <c r="J33" s="555">
        <v>0</v>
      </c>
      <c r="K33" s="555">
        <v>1</v>
      </c>
      <c r="L33" s="555">
        <v>0</v>
      </c>
      <c r="M33" s="555">
        <v>0</v>
      </c>
      <c r="N33" s="555">
        <v>0</v>
      </c>
      <c r="O33" s="555">
        <v>0</v>
      </c>
      <c r="P33" s="556">
        <v>1</v>
      </c>
      <c r="Q33" s="545"/>
    </row>
    <row r="34" spans="1:17" ht="15.75" thickBot="1">
      <c r="A34" s="952" t="s">
        <v>40</v>
      </c>
      <c r="B34" s="953"/>
      <c r="C34" s="739">
        <v>3.8897058823529411</v>
      </c>
      <c r="D34" s="740">
        <v>3.0808823529411766</v>
      </c>
      <c r="E34" s="740">
        <v>3.375</v>
      </c>
      <c r="F34" s="740">
        <v>3.1470588235294117</v>
      </c>
      <c r="G34" s="740">
        <v>2.3823529411764706</v>
      </c>
      <c r="H34" s="740">
        <v>2.8888888888888888</v>
      </c>
      <c r="I34" s="740">
        <v>3.1259259259259258</v>
      </c>
      <c r="J34" s="740">
        <v>2.4044117647058822</v>
      </c>
      <c r="K34" s="740">
        <v>2.7703703703703701</v>
      </c>
      <c r="L34" s="740">
        <v>3.7279411764705883</v>
      </c>
      <c r="M34" s="740">
        <v>3.2352941176470589</v>
      </c>
      <c r="N34" s="740">
        <v>3.6764705882352939</v>
      </c>
      <c r="O34" s="740">
        <v>3.6029411764705883</v>
      </c>
      <c r="P34" s="741">
        <v>3.4888888888888889</v>
      </c>
      <c r="Q34" s="545"/>
    </row>
    <row r="37" spans="1:17">
      <c r="A37">
        <v>2013</v>
      </c>
    </row>
    <row r="38" spans="1:17" ht="15.75" thickBot="1">
      <c r="A38" s="955" t="s">
        <v>32</v>
      </c>
      <c r="B38" s="955"/>
      <c r="C38" s="955"/>
      <c r="D38" s="955"/>
      <c r="E38" s="955"/>
      <c r="F38" s="955"/>
      <c r="G38" s="955"/>
      <c r="H38" s="955"/>
      <c r="I38" s="955"/>
      <c r="J38" s="955"/>
      <c r="K38" s="955"/>
      <c r="L38" s="955"/>
      <c r="M38" s="955"/>
      <c r="N38" s="955"/>
      <c r="O38" s="955"/>
    </row>
    <row r="39" spans="1:17" ht="50.25" thickTop="1" thickBot="1">
      <c r="A39" s="956" t="s">
        <v>4</v>
      </c>
      <c r="B39" s="957"/>
      <c r="C39" s="546" t="s">
        <v>289</v>
      </c>
      <c r="D39" s="547" t="s">
        <v>290</v>
      </c>
      <c r="E39" s="547" t="s">
        <v>291</v>
      </c>
      <c r="F39" s="547" t="s">
        <v>292</v>
      </c>
      <c r="G39" s="547" t="s">
        <v>293</v>
      </c>
      <c r="H39" s="547" t="s">
        <v>294</v>
      </c>
      <c r="I39" s="547" t="s">
        <v>296</v>
      </c>
      <c r="J39" s="547" t="s">
        <v>297</v>
      </c>
      <c r="K39" s="547" t="s">
        <v>298</v>
      </c>
      <c r="L39" s="547" t="s">
        <v>232</v>
      </c>
      <c r="M39" s="547" t="s">
        <v>299</v>
      </c>
      <c r="N39" s="548" t="s">
        <v>300</v>
      </c>
      <c r="Q39" s="547" t="s">
        <v>295</v>
      </c>
    </row>
    <row r="40" spans="1:17" ht="15.75" thickTop="1">
      <c r="A40" s="954" t="s">
        <v>39</v>
      </c>
      <c r="B40" s="549" t="s">
        <v>9</v>
      </c>
      <c r="C40" s="550">
        <v>143</v>
      </c>
      <c r="D40" s="551">
        <v>142</v>
      </c>
      <c r="E40" s="551">
        <v>142</v>
      </c>
      <c r="F40" s="551">
        <v>142</v>
      </c>
      <c r="G40" s="551">
        <v>143</v>
      </c>
      <c r="H40" s="551">
        <v>143</v>
      </c>
      <c r="I40" s="551">
        <v>142</v>
      </c>
      <c r="J40" s="551">
        <v>142</v>
      </c>
      <c r="K40" s="551">
        <v>140</v>
      </c>
      <c r="L40" s="551">
        <v>143</v>
      </c>
      <c r="M40" s="551">
        <v>143</v>
      </c>
      <c r="N40" s="552">
        <v>143</v>
      </c>
      <c r="Q40" s="551">
        <v>139</v>
      </c>
    </row>
    <row r="41" spans="1:17">
      <c r="A41" s="950"/>
      <c r="B41" s="553" t="s">
        <v>15</v>
      </c>
      <c r="C41" s="554">
        <v>7</v>
      </c>
      <c r="D41" s="555">
        <v>8</v>
      </c>
      <c r="E41" s="555">
        <v>8</v>
      </c>
      <c r="F41" s="555">
        <v>8</v>
      </c>
      <c r="G41" s="555">
        <v>7</v>
      </c>
      <c r="H41" s="555">
        <v>7</v>
      </c>
      <c r="I41" s="555">
        <v>8</v>
      </c>
      <c r="J41" s="555">
        <v>8</v>
      </c>
      <c r="K41" s="555">
        <v>10</v>
      </c>
      <c r="L41" s="555">
        <v>7</v>
      </c>
      <c r="M41" s="555">
        <v>7</v>
      </c>
      <c r="N41" s="556">
        <v>7</v>
      </c>
      <c r="Q41" s="555">
        <v>11</v>
      </c>
    </row>
    <row r="42" spans="1:17">
      <c r="A42" s="950" t="s">
        <v>40</v>
      </c>
      <c r="B42" s="951"/>
      <c r="C42" s="742">
        <v>3.8461538461538463</v>
      </c>
      <c r="D42" s="743">
        <v>3.26056338028169</v>
      </c>
      <c r="E42" s="743">
        <v>3.323943661971831</v>
      </c>
      <c r="F42" s="743">
        <v>3.1901408450704225</v>
      </c>
      <c r="G42" s="743">
        <v>1.8601398601398602</v>
      </c>
      <c r="H42" s="743">
        <v>2.7552447552447554</v>
      </c>
      <c r="I42" s="743">
        <v>2.9295774647887325</v>
      </c>
      <c r="J42" s="743">
        <v>2.232394366197183</v>
      </c>
      <c r="K42" s="743">
        <v>2.6857142857142855</v>
      </c>
      <c r="L42" s="743">
        <v>3.5524475524475525</v>
      </c>
      <c r="M42" s="743">
        <v>3.3006993006993008</v>
      </c>
      <c r="N42" s="744">
        <v>3.8391608391608392</v>
      </c>
      <c r="Q42" s="669">
        <v>2.8633093525179856</v>
      </c>
    </row>
    <row r="43" spans="1:17">
      <c r="A43" s="950" t="s">
        <v>275</v>
      </c>
      <c r="B43" s="951"/>
      <c r="C43" s="670">
        <v>1</v>
      </c>
      <c r="D43" s="671">
        <v>1</v>
      </c>
      <c r="E43" s="671">
        <v>1</v>
      </c>
      <c r="F43" s="671">
        <v>1</v>
      </c>
      <c r="G43" s="671">
        <v>1</v>
      </c>
      <c r="H43" s="671">
        <v>1</v>
      </c>
      <c r="I43" s="671">
        <v>1</v>
      </c>
      <c r="J43" s="671">
        <v>1</v>
      </c>
      <c r="K43" s="671">
        <v>1</v>
      </c>
      <c r="L43" s="671">
        <v>1</v>
      </c>
      <c r="M43" s="671">
        <v>1</v>
      </c>
      <c r="N43" s="672">
        <v>1</v>
      </c>
      <c r="Q43" s="671">
        <v>1</v>
      </c>
    </row>
    <row r="44" spans="1:17" ht="15.75" thickBot="1">
      <c r="A44" s="952" t="s">
        <v>276</v>
      </c>
      <c r="B44" s="953"/>
      <c r="C44" s="673">
        <v>5</v>
      </c>
      <c r="D44" s="674">
        <v>5</v>
      </c>
      <c r="E44" s="674">
        <v>5</v>
      </c>
      <c r="F44" s="674">
        <v>5</v>
      </c>
      <c r="G44" s="674">
        <v>5</v>
      </c>
      <c r="H44" s="674">
        <v>5</v>
      </c>
      <c r="I44" s="674">
        <v>5</v>
      </c>
      <c r="J44" s="674">
        <v>5</v>
      </c>
      <c r="K44" s="674">
        <v>5</v>
      </c>
      <c r="L44" s="674">
        <v>5</v>
      </c>
      <c r="M44" s="674">
        <v>5</v>
      </c>
      <c r="N44" s="675">
        <v>5</v>
      </c>
      <c r="Q44" s="674">
        <v>5</v>
      </c>
    </row>
    <row r="45" spans="1:17" ht="15.75" thickTop="1"/>
    <row r="47" spans="1:17">
      <c r="B47">
        <v>2013</v>
      </c>
      <c r="C47">
        <v>2014</v>
      </c>
      <c r="D47">
        <v>2015</v>
      </c>
    </row>
    <row r="48" spans="1:17">
      <c r="A48" t="s">
        <v>140</v>
      </c>
      <c r="B48" s="705">
        <v>3.8461538461538463</v>
      </c>
      <c r="C48" s="705">
        <v>3.8897058823529411</v>
      </c>
      <c r="D48" s="328">
        <v>3.8451612903225807</v>
      </c>
    </row>
    <row r="49" spans="1:4">
      <c r="A49" t="s">
        <v>132</v>
      </c>
      <c r="B49" s="705">
        <v>2.9295774647887325</v>
      </c>
      <c r="C49" s="705">
        <v>3.1259259259259258</v>
      </c>
      <c r="D49" s="328">
        <v>3.5961538461538463</v>
      </c>
    </row>
    <row r="50" spans="1:4">
      <c r="A50" t="s">
        <v>133</v>
      </c>
      <c r="B50" s="706"/>
      <c r="C50" s="705">
        <v>3.6029411764705883</v>
      </c>
      <c r="D50" s="328">
        <v>3.5256410256410255</v>
      </c>
    </row>
    <row r="51" spans="1:4">
      <c r="A51" t="s">
        <v>27</v>
      </c>
      <c r="B51" s="705">
        <v>3.5524475524475525</v>
      </c>
      <c r="C51" s="705">
        <v>3.7279411764705883</v>
      </c>
      <c r="D51" s="328">
        <v>3.4487179487179489</v>
      </c>
    </row>
    <row r="52" spans="1:4">
      <c r="A52" t="s">
        <v>137</v>
      </c>
      <c r="B52" s="705">
        <v>3.26056338028169</v>
      </c>
      <c r="C52" s="705">
        <v>3.0808823529411766</v>
      </c>
      <c r="D52" s="328">
        <v>3.3782051282051282</v>
      </c>
    </row>
    <row r="53" spans="1:4">
      <c r="A53" t="s">
        <v>131</v>
      </c>
      <c r="B53" s="705">
        <v>3.323943661971831</v>
      </c>
      <c r="C53" s="705">
        <v>3.375</v>
      </c>
      <c r="D53" s="328">
        <v>3.3717948717948718</v>
      </c>
    </row>
    <row r="54" spans="1:4">
      <c r="A54" t="s">
        <v>139</v>
      </c>
      <c r="B54" s="705">
        <v>3.8391608391608392</v>
      </c>
      <c r="C54" s="705">
        <v>3.6764705882352939</v>
      </c>
      <c r="D54" s="328">
        <v>3.3397435897435899</v>
      </c>
    </row>
    <row r="55" spans="1:4">
      <c r="A55" t="s">
        <v>134</v>
      </c>
      <c r="B55" s="705">
        <v>3.1901408450704225</v>
      </c>
      <c r="C55" s="705">
        <v>3.1470588235294117</v>
      </c>
      <c r="D55" s="328">
        <v>3.3032258064516098</v>
      </c>
    </row>
    <row r="56" spans="1:4">
      <c r="A56" t="s">
        <v>135</v>
      </c>
      <c r="B56" s="706"/>
      <c r="C56" s="705">
        <v>3.4888888888888889</v>
      </c>
      <c r="D56" s="328">
        <v>3.129032258064516</v>
      </c>
    </row>
    <row r="57" spans="1:4">
      <c r="A57" t="s">
        <v>258</v>
      </c>
      <c r="B57" s="705">
        <v>3.3006993006993008</v>
      </c>
      <c r="C57" s="705">
        <v>3.2352941176470589</v>
      </c>
      <c r="D57" s="328">
        <v>2.9487179487179489</v>
      </c>
    </row>
    <row r="58" spans="1:4">
      <c r="A58" t="s">
        <v>138</v>
      </c>
      <c r="B58" s="705">
        <v>2.7552447552447554</v>
      </c>
      <c r="C58" s="705">
        <v>2.8888888888888888</v>
      </c>
      <c r="D58" s="328">
        <v>2.6474358974358974</v>
      </c>
    </row>
    <row r="59" spans="1:4">
      <c r="A59" t="s">
        <v>130</v>
      </c>
      <c r="B59" s="705">
        <v>2.6857142857142855</v>
      </c>
      <c r="C59" s="705">
        <v>2.7703703703703701</v>
      </c>
      <c r="D59" s="328">
        <v>2.5526315789473686</v>
      </c>
    </row>
    <row r="60" spans="1:4">
      <c r="A60" s="694" t="s">
        <v>141</v>
      </c>
      <c r="B60" s="705">
        <v>1.8601398601398602</v>
      </c>
      <c r="C60" s="705">
        <v>2.3823529411764706</v>
      </c>
      <c r="D60" s="706">
        <v>2.3076923076923075</v>
      </c>
    </row>
    <row r="61" spans="1:4">
      <c r="A61" s="694" t="s">
        <v>136</v>
      </c>
      <c r="B61" s="705">
        <v>2.232394366197183</v>
      </c>
      <c r="C61" s="705">
        <v>2.4044117647058822</v>
      </c>
      <c r="D61" s="706">
        <v>2.2967741935483872</v>
      </c>
    </row>
    <row r="62" spans="1:4">
      <c r="A62" s="715" t="s">
        <v>308</v>
      </c>
      <c r="B62" s="705">
        <v>2.8633093525179856</v>
      </c>
      <c r="C62" s="706"/>
      <c r="D62" s="706"/>
    </row>
  </sheetData>
  <sortState ref="A66:D80">
    <sortCondition descending="1" ref="D66"/>
  </sortState>
  <mergeCells count="10">
    <mergeCell ref="A30:P30"/>
    <mergeCell ref="A31:B31"/>
    <mergeCell ref="A42:B42"/>
    <mergeCell ref="A43:B43"/>
    <mergeCell ref="A44:B44"/>
    <mergeCell ref="A32:A33"/>
    <mergeCell ref="A34:B34"/>
    <mergeCell ref="A38:O38"/>
    <mergeCell ref="A39:B39"/>
    <mergeCell ref="A40:A4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9"/>
  <sheetViews>
    <sheetView zoomScale="85" zoomScaleNormal="85" workbookViewId="0">
      <selection activeCell="T27" sqref="T27"/>
    </sheetView>
  </sheetViews>
  <sheetFormatPr defaultRowHeight="15"/>
  <cols>
    <col min="1" max="1" width="55.140625" customWidth="1"/>
    <col min="2" max="2" width="23.5703125" customWidth="1"/>
    <col min="3" max="3" width="8.85546875" bestFit="1" customWidth="1"/>
    <col min="4" max="4" width="12" bestFit="1" customWidth="1"/>
    <col min="5" max="5" width="9.42578125" bestFit="1" customWidth="1"/>
    <col min="6" max="6" width="10" bestFit="1" customWidth="1"/>
    <col min="7" max="7" width="9.5703125" bestFit="1" customWidth="1"/>
    <col min="8" max="8" width="10.5703125" bestFit="1" customWidth="1"/>
  </cols>
  <sheetData>
    <row r="2" spans="1:6">
      <c r="A2" s="776" t="s">
        <v>365</v>
      </c>
    </row>
    <row r="3" spans="1:6">
      <c r="A3" s="1"/>
    </row>
    <row r="4" spans="1:6">
      <c r="A4" s="1"/>
    </row>
    <row r="6" spans="1:6">
      <c r="B6">
        <v>2013</v>
      </c>
      <c r="C6">
        <v>2014</v>
      </c>
      <c r="D6">
        <v>2015</v>
      </c>
      <c r="F6">
        <v>2015</v>
      </c>
    </row>
    <row r="7" spans="1:6">
      <c r="A7" t="s">
        <v>145</v>
      </c>
      <c r="B7" s="676">
        <v>4.4326241134751774</v>
      </c>
      <c r="C7" s="676">
        <v>4.4852941176470589</v>
      </c>
      <c r="D7" s="433">
        <v>4.3677419354838714</v>
      </c>
      <c r="F7" s="59">
        <f t="array" ref="F7:F16">TRANSPOSE(C22:L22)</f>
        <v>4.32258064516129</v>
      </c>
    </row>
    <row r="8" spans="1:6">
      <c r="A8" t="s">
        <v>66</v>
      </c>
      <c r="B8" s="676">
        <v>4.3900709219858154</v>
      </c>
      <c r="C8" s="676">
        <v>4.5220588235294121</v>
      </c>
      <c r="D8" s="433">
        <v>4.32258064516129</v>
      </c>
      <c r="F8" s="59">
        <v>4.3677419354838714</v>
      </c>
    </row>
    <row r="9" spans="1:6">
      <c r="A9" t="s">
        <v>71</v>
      </c>
      <c r="B9" s="676">
        <v>3.5602836879432624</v>
      </c>
      <c r="C9" s="676">
        <v>3.7761194029850746</v>
      </c>
      <c r="D9" s="433">
        <v>3.8</v>
      </c>
      <c r="F9" s="59">
        <v>3.7337662337662336</v>
      </c>
    </row>
    <row r="10" spans="1:6">
      <c r="A10" t="s">
        <v>67</v>
      </c>
      <c r="B10" s="676">
        <v>3.6524822695035462</v>
      </c>
      <c r="C10" s="676">
        <v>3.6940298507462686</v>
      </c>
      <c r="D10" s="433">
        <v>3.7337662337662336</v>
      </c>
      <c r="F10" s="59">
        <v>3.8</v>
      </c>
    </row>
    <row r="11" spans="1:6">
      <c r="A11" t="s">
        <v>68</v>
      </c>
      <c r="B11" s="676">
        <v>3.645390070921986</v>
      </c>
      <c r="C11" s="676">
        <v>3.6985294117647061</v>
      </c>
      <c r="D11" s="433">
        <v>3.720779220779221</v>
      </c>
      <c r="F11" s="59">
        <v>3.5424836601307188</v>
      </c>
    </row>
    <row r="12" spans="1:6">
      <c r="A12" t="s">
        <v>69</v>
      </c>
      <c r="B12" s="676">
        <v>3.4751773049645389</v>
      </c>
      <c r="C12" s="676">
        <v>3.4962406015037595</v>
      </c>
      <c r="D12" s="433">
        <v>3.5424836601307188</v>
      </c>
      <c r="F12" s="59">
        <v>3.4025974025974026</v>
      </c>
    </row>
    <row r="13" spans="1:6">
      <c r="A13" t="s">
        <v>65</v>
      </c>
      <c r="B13" s="676">
        <v>3.2907801418439715</v>
      </c>
      <c r="C13" s="676">
        <v>3.216417910447761</v>
      </c>
      <c r="D13" s="433">
        <v>3.4025974025974026</v>
      </c>
      <c r="F13" s="59">
        <v>3.720779220779221</v>
      </c>
    </row>
    <row r="14" spans="1:6">
      <c r="A14" t="s">
        <v>70</v>
      </c>
      <c r="B14" s="676">
        <v>2.8633093525179856</v>
      </c>
      <c r="C14" s="676">
        <v>2.8549618320610688</v>
      </c>
      <c r="D14" s="433">
        <v>3.0844155844155843</v>
      </c>
      <c r="F14" s="59">
        <v>3.0844155844155843</v>
      </c>
    </row>
    <row r="15" spans="1:6">
      <c r="F15" s="59">
        <v>3.3181818181818183</v>
      </c>
    </row>
    <row r="16" spans="1:6">
      <c r="A16" t="s">
        <v>144</v>
      </c>
      <c r="D16" s="433">
        <v>3.3181818181818183</v>
      </c>
      <c r="F16" s="59">
        <v>3.4155844155844157</v>
      </c>
    </row>
    <row r="17" spans="1:13">
      <c r="A17" t="s">
        <v>143</v>
      </c>
      <c r="D17" s="433">
        <v>3.4155844155844157</v>
      </c>
    </row>
    <row r="18" spans="1:13" ht="15.75" thickBot="1">
      <c r="A18" s="966" t="s">
        <v>32</v>
      </c>
      <c r="B18" s="966"/>
      <c r="C18" s="966"/>
      <c r="D18" s="966"/>
      <c r="E18" s="966"/>
      <c r="F18" s="966"/>
      <c r="G18" s="966"/>
      <c r="H18" s="966"/>
      <c r="I18" s="966"/>
      <c r="J18" s="966"/>
      <c r="K18" s="966"/>
      <c r="L18" s="966"/>
      <c r="M18" s="966"/>
    </row>
    <row r="19" spans="1:13" ht="26.25" thickTop="1" thickBot="1">
      <c r="A19" s="967" t="s">
        <v>4</v>
      </c>
      <c r="B19" s="968"/>
      <c r="C19" s="298" t="s">
        <v>146</v>
      </c>
      <c r="D19" s="299" t="s">
        <v>147</v>
      </c>
      <c r="E19" s="299" t="s">
        <v>148</v>
      </c>
      <c r="F19" s="299" t="s">
        <v>149</v>
      </c>
      <c r="G19" s="299" t="s">
        <v>150</v>
      </c>
      <c r="H19" s="299" t="s">
        <v>151</v>
      </c>
      <c r="I19" s="299" t="s">
        <v>152</v>
      </c>
      <c r="J19" s="299" t="s">
        <v>153</v>
      </c>
      <c r="K19" s="299" t="s">
        <v>154</v>
      </c>
      <c r="L19" s="299" t="s">
        <v>155</v>
      </c>
      <c r="M19" s="300" t="s">
        <v>156</v>
      </c>
    </row>
    <row r="20" spans="1:13" ht="15.75" thickTop="1">
      <c r="A20" s="969" t="s">
        <v>39</v>
      </c>
      <c r="B20" s="301" t="s">
        <v>9</v>
      </c>
      <c r="C20" s="302">
        <v>155</v>
      </c>
      <c r="D20" s="303">
        <v>155</v>
      </c>
      <c r="E20" s="303">
        <v>154</v>
      </c>
      <c r="F20" s="303">
        <v>155</v>
      </c>
      <c r="G20" s="303">
        <v>153</v>
      </c>
      <c r="H20" s="303">
        <v>154</v>
      </c>
      <c r="I20" s="303">
        <v>154</v>
      </c>
      <c r="J20" s="303">
        <v>154</v>
      </c>
      <c r="K20" s="303">
        <v>154</v>
      </c>
      <c r="L20" s="303">
        <v>154</v>
      </c>
      <c r="M20" s="304">
        <v>156</v>
      </c>
    </row>
    <row r="21" spans="1:13">
      <c r="A21" s="970"/>
      <c r="B21" s="305" t="s">
        <v>15</v>
      </c>
      <c r="C21" s="306">
        <v>1</v>
      </c>
      <c r="D21" s="307">
        <v>1</v>
      </c>
      <c r="E21" s="307">
        <v>2</v>
      </c>
      <c r="F21" s="307">
        <v>1</v>
      </c>
      <c r="G21" s="307">
        <v>3</v>
      </c>
      <c r="H21" s="307">
        <v>2</v>
      </c>
      <c r="I21" s="307">
        <v>2</v>
      </c>
      <c r="J21" s="307">
        <v>2</v>
      </c>
      <c r="K21" s="307">
        <v>2</v>
      </c>
      <c r="L21" s="307">
        <v>2</v>
      </c>
      <c r="M21" s="308">
        <v>0</v>
      </c>
    </row>
    <row r="22" spans="1:13" ht="15.75" thickBot="1">
      <c r="A22" s="971" t="s">
        <v>40</v>
      </c>
      <c r="B22" s="972"/>
      <c r="C22" s="745">
        <v>4.32258064516129</v>
      </c>
      <c r="D22" s="311">
        <v>4.3677419354838714</v>
      </c>
      <c r="E22" s="311">
        <v>3.7337662337662336</v>
      </c>
      <c r="F22" s="311">
        <v>3.8</v>
      </c>
      <c r="G22" s="311">
        <v>3.5424836601307188</v>
      </c>
      <c r="H22" s="311">
        <v>3.4025974025974026</v>
      </c>
      <c r="I22" s="311">
        <v>3.720779220779221</v>
      </c>
      <c r="J22" s="311">
        <v>3.0844155844155843</v>
      </c>
      <c r="K22" s="311">
        <v>3.3181818181818183</v>
      </c>
      <c r="L22" s="311">
        <v>3.4155844155844157</v>
      </c>
      <c r="M22" s="309"/>
    </row>
    <row r="23" spans="1:13" ht="15.75" thickTop="1">
      <c r="B23" s="59"/>
    </row>
    <row r="24" spans="1:13">
      <c r="B24" s="59"/>
    </row>
    <row r="25" spans="1:13">
      <c r="A25" s="1"/>
      <c r="B25" s="59"/>
    </row>
    <row r="27" spans="1:13">
      <c r="A27" s="802"/>
      <c r="B27" s="802"/>
      <c r="C27" s="802"/>
      <c r="D27" s="802"/>
      <c r="E27" s="802"/>
      <c r="F27" s="802"/>
      <c r="G27" s="310"/>
    </row>
    <row r="28" spans="1:13">
      <c r="A28" s="803"/>
      <c r="B28" s="803"/>
      <c r="C28" s="795"/>
      <c r="D28" s="795"/>
      <c r="E28" s="795"/>
      <c r="F28" s="795"/>
      <c r="G28" s="310"/>
    </row>
    <row r="29" spans="1:13">
      <c r="A29" s="801"/>
      <c r="B29" s="796"/>
      <c r="C29" s="797"/>
      <c r="D29" s="798"/>
      <c r="E29" s="798"/>
      <c r="F29" s="798"/>
      <c r="G29" s="310"/>
    </row>
    <row r="30" spans="1:13">
      <c r="A30" s="801"/>
      <c r="B30" s="796"/>
      <c r="C30" s="797"/>
      <c r="D30" s="799"/>
      <c r="E30" s="799"/>
      <c r="F30" s="798"/>
      <c r="G30" s="310"/>
    </row>
    <row r="31" spans="1:13">
      <c r="A31" s="801"/>
      <c r="B31" s="796"/>
      <c r="C31" s="797"/>
      <c r="D31" s="799"/>
      <c r="E31" s="799"/>
      <c r="F31" s="798"/>
      <c r="G31" s="310"/>
    </row>
    <row r="32" spans="1:13">
      <c r="A32" s="801"/>
      <c r="B32" s="796"/>
      <c r="C32" s="797"/>
      <c r="D32" s="799"/>
      <c r="E32" s="799"/>
      <c r="F32" s="798"/>
      <c r="G32" s="310"/>
    </row>
    <row r="33" spans="1:11">
      <c r="A33" s="801"/>
      <c r="B33" s="796"/>
      <c r="C33" s="797"/>
      <c r="D33" s="799"/>
      <c r="E33" s="799"/>
      <c r="F33" s="798"/>
      <c r="G33" s="310"/>
    </row>
    <row r="34" spans="1:11">
      <c r="A34" s="801"/>
      <c r="B34" s="796"/>
      <c r="C34" s="797"/>
      <c r="D34" s="799"/>
      <c r="E34" s="799"/>
      <c r="F34" s="798"/>
      <c r="G34" s="310"/>
    </row>
    <row r="35" spans="1:11">
      <c r="A35" s="801"/>
      <c r="B35" s="796"/>
      <c r="C35" s="797"/>
      <c r="D35" s="798"/>
      <c r="E35" s="798"/>
      <c r="F35" s="798"/>
      <c r="G35" s="310"/>
    </row>
    <row r="36" spans="1:11">
      <c r="A36" s="801"/>
      <c r="B36" s="796"/>
      <c r="C36" s="797"/>
      <c r="D36" s="798"/>
      <c r="E36" s="798"/>
      <c r="F36" s="798"/>
      <c r="G36" s="310"/>
    </row>
    <row r="37" spans="1:11">
      <c r="A37" s="801"/>
      <c r="B37" s="796"/>
      <c r="C37" s="797"/>
      <c r="D37" s="799"/>
      <c r="E37" s="799"/>
      <c r="F37" s="798"/>
      <c r="G37" s="310"/>
    </row>
    <row r="38" spans="1:11">
      <c r="A38" s="801"/>
      <c r="B38" s="796"/>
      <c r="C38" s="797"/>
      <c r="D38" s="799"/>
      <c r="E38" s="799"/>
      <c r="F38" s="798"/>
      <c r="G38" s="310"/>
    </row>
    <row r="39" spans="1:11">
      <c r="A39" s="801"/>
      <c r="B39" s="796"/>
      <c r="C39" s="797"/>
      <c r="D39" s="799"/>
      <c r="E39" s="799"/>
      <c r="F39" s="798"/>
      <c r="G39" s="310"/>
    </row>
    <row r="40" spans="1:11">
      <c r="A40" s="801"/>
      <c r="B40" s="796"/>
      <c r="C40" s="797"/>
      <c r="D40" s="799"/>
      <c r="E40" s="799"/>
      <c r="F40" s="798"/>
      <c r="G40" s="310"/>
    </row>
    <row r="41" spans="1:11">
      <c r="A41" s="801"/>
      <c r="B41" s="796"/>
      <c r="C41" s="797"/>
      <c r="D41" s="799"/>
      <c r="E41" s="799"/>
      <c r="F41" s="798"/>
      <c r="G41" s="310"/>
    </row>
    <row r="42" spans="1:11">
      <c r="A42" s="801"/>
      <c r="B42" s="796"/>
      <c r="C42" s="797"/>
      <c r="D42" s="798"/>
      <c r="E42" s="798"/>
      <c r="F42" s="800"/>
      <c r="G42" s="310"/>
    </row>
    <row r="45" spans="1:11">
      <c r="A45">
        <v>2014</v>
      </c>
    </row>
    <row r="46" spans="1:11" ht="15.75" thickBot="1">
      <c r="A46" s="960" t="s">
        <v>32</v>
      </c>
      <c r="B46" s="960"/>
      <c r="C46" s="960"/>
      <c r="D46" s="960"/>
      <c r="E46" s="960"/>
      <c r="F46" s="960"/>
      <c r="G46" s="960"/>
      <c r="H46" s="960"/>
      <c r="I46" s="960"/>
      <c r="J46" s="960"/>
      <c r="K46" s="557"/>
    </row>
    <row r="47" spans="1:11" ht="16.5" thickTop="1" thickBot="1">
      <c r="A47" s="961" t="s">
        <v>4</v>
      </c>
      <c r="B47" s="962"/>
      <c r="C47" s="558" t="s">
        <v>66</v>
      </c>
      <c r="D47" s="559" t="s">
        <v>259</v>
      </c>
      <c r="E47" s="559" t="s">
        <v>67</v>
      </c>
      <c r="F47" s="559" t="s">
        <v>71</v>
      </c>
      <c r="G47" s="559" t="s">
        <v>69</v>
      </c>
      <c r="H47" s="559" t="s">
        <v>65</v>
      </c>
      <c r="I47" s="559" t="s">
        <v>68</v>
      </c>
      <c r="J47" s="560" t="s">
        <v>70</v>
      </c>
      <c r="K47" s="557"/>
    </row>
    <row r="48" spans="1:11" ht="15.75" thickTop="1">
      <c r="A48" s="963" t="s">
        <v>39</v>
      </c>
      <c r="B48" s="561" t="s">
        <v>9</v>
      </c>
      <c r="C48" s="562">
        <v>136</v>
      </c>
      <c r="D48" s="563">
        <v>136</v>
      </c>
      <c r="E48" s="563">
        <v>134</v>
      </c>
      <c r="F48" s="563">
        <v>134</v>
      </c>
      <c r="G48" s="563">
        <v>133</v>
      </c>
      <c r="H48" s="563">
        <v>134</v>
      </c>
      <c r="I48" s="563">
        <v>136</v>
      </c>
      <c r="J48" s="564">
        <v>131</v>
      </c>
      <c r="K48" s="557"/>
    </row>
    <row r="49" spans="1:11">
      <c r="A49" s="964"/>
      <c r="B49" s="565" t="s">
        <v>15</v>
      </c>
      <c r="C49" s="566">
        <v>0</v>
      </c>
      <c r="D49" s="567">
        <v>0</v>
      </c>
      <c r="E49" s="567">
        <v>2</v>
      </c>
      <c r="F49" s="567">
        <v>2</v>
      </c>
      <c r="G49" s="567">
        <v>3</v>
      </c>
      <c r="H49" s="567">
        <v>2</v>
      </c>
      <c r="I49" s="567">
        <v>0</v>
      </c>
      <c r="J49" s="568">
        <v>5</v>
      </c>
      <c r="K49" s="557"/>
    </row>
    <row r="50" spans="1:11" ht="15.75" thickBot="1">
      <c r="A50" s="958" t="s">
        <v>40</v>
      </c>
      <c r="B50" s="959"/>
      <c r="C50" s="746">
        <v>4.5220588235294121</v>
      </c>
      <c r="D50" s="747">
        <v>4.4852941176470589</v>
      </c>
      <c r="E50" s="747">
        <v>3.6940298507462686</v>
      </c>
      <c r="F50" s="747">
        <v>3.7761194029850746</v>
      </c>
      <c r="G50" s="747">
        <v>3.4962406015037595</v>
      </c>
      <c r="H50" s="747">
        <v>3.216417910447761</v>
      </c>
      <c r="I50" s="747">
        <v>3.6985294117647061</v>
      </c>
      <c r="J50" s="748">
        <v>2.8549618320610688</v>
      </c>
      <c r="K50" s="557"/>
    </row>
    <row r="52" spans="1:11">
      <c r="A52">
        <v>2013</v>
      </c>
    </row>
    <row r="53" spans="1:11" ht="15.75" thickBot="1">
      <c r="A53" s="960" t="s">
        <v>32</v>
      </c>
      <c r="B53" s="960"/>
      <c r="C53" s="960"/>
      <c r="D53" s="960"/>
      <c r="E53" s="960"/>
      <c r="F53" s="960"/>
      <c r="G53" s="960"/>
      <c r="H53" s="960"/>
      <c r="I53" s="960"/>
      <c r="J53" s="960"/>
      <c r="K53" s="557"/>
    </row>
    <row r="54" spans="1:11" ht="16.5" thickTop="1" thickBot="1">
      <c r="A54" s="961" t="s">
        <v>4</v>
      </c>
      <c r="B54" s="962"/>
      <c r="C54" s="558" t="s">
        <v>66</v>
      </c>
      <c r="D54" s="559" t="s">
        <v>259</v>
      </c>
      <c r="E54" s="559" t="s">
        <v>67</v>
      </c>
      <c r="F54" s="559" t="s">
        <v>71</v>
      </c>
      <c r="G54" s="559" t="s">
        <v>69</v>
      </c>
      <c r="H54" s="559" t="s">
        <v>65</v>
      </c>
      <c r="I54" s="559" t="s">
        <v>68</v>
      </c>
      <c r="J54" s="560" t="s">
        <v>70</v>
      </c>
      <c r="K54" s="557"/>
    </row>
    <row r="55" spans="1:11" ht="15.75" thickTop="1">
      <c r="A55" s="963" t="s">
        <v>39</v>
      </c>
      <c r="B55" s="561" t="s">
        <v>9</v>
      </c>
      <c r="C55" s="562">
        <v>141</v>
      </c>
      <c r="D55" s="563">
        <v>141</v>
      </c>
      <c r="E55" s="563">
        <v>141</v>
      </c>
      <c r="F55" s="563">
        <v>141</v>
      </c>
      <c r="G55" s="563">
        <v>141</v>
      </c>
      <c r="H55" s="563">
        <v>141</v>
      </c>
      <c r="I55" s="563">
        <v>141</v>
      </c>
      <c r="J55" s="564">
        <v>139</v>
      </c>
      <c r="K55" s="557"/>
    </row>
    <row r="56" spans="1:11">
      <c r="A56" s="964"/>
      <c r="B56" s="565" t="s">
        <v>15</v>
      </c>
      <c r="C56" s="566">
        <v>9</v>
      </c>
      <c r="D56" s="567">
        <v>9</v>
      </c>
      <c r="E56" s="567">
        <v>9</v>
      </c>
      <c r="F56" s="567">
        <v>9</v>
      </c>
      <c r="G56" s="567">
        <v>9</v>
      </c>
      <c r="H56" s="567">
        <v>9</v>
      </c>
      <c r="I56" s="567">
        <v>9</v>
      </c>
      <c r="J56" s="568">
        <v>11</v>
      </c>
      <c r="K56" s="557"/>
    </row>
    <row r="57" spans="1:11">
      <c r="A57" s="964" t="s">
        <v>40</v>
      </c>
      <c r="B57" s="965"/>
      <c r="C57" s="749">
        <v>4.3900709219858154</v>
      </c>
      <c r="D57" s="750">
        <v>4.4326241134751774</v>
      </c>
      <c r="E57" s="750">
        <v>3.6524822695035462</v>
      </c>
      <c r="F57" s="750">
        <v>3.5602836879432624</v>
      </c>
      <c r="G57" s="750">
        <v>3.4751773049645389</v>
      </c>
      <c r="H57" s="750">
        <v>3.2907801418439715</v>
      </c>
      <c r="I57" s="750">
        <v>3.645390070921986</v>
      </c>
      <c r="J57" s="751">
        <v>2.8633093525179856</v>
      </c>
      <c r="K57" s="557"/>
    </row>
    <row r="58" spans="1:11">
      <c r="A58" s="964" t="s">
        <v>275</v>
      </c>
      <c r="B58" s="965"/>
      <c r="C58" s="677">
        <v>1</v>
      </c>
      <c r="D58" s="678">
        <v>1</v>
      </c>
      <c r="E58" s="678">
        <v>1</v>
      </c>
      <c r="F58" s="678">
        <v>1</v>
      </c>
      <c r="G58" s="678">
        <v>1</v>
      </c>
      <c r="H58" s="678">
        <v>1</v>
      </c>
      <c r="I58" s="678">
        <v>1</v>
      </c>
      <c r="J58" s="679">
        <v>1</v>
      </c>
      <c r="K58" s="557"/>
    </row>
    <row r="59" spans="1:11" ht="15.75" thickBot="1">
      <c r="A59" s="958" t="s">
        <v>276</v>
      </c>
      <c r="B59" s="959"/>
      <c r="C59" s="680">
        <v>5</v>
      </c>
      <c r="D59" s="681">
        <v>5</v>
      </c>
      <c r="E59" s="681">
        <v>5</v>
      </c>
      <c r="F59" s="681">
        <v>5</v>
      </c>
      <c r="G59" s="681">
        <v>5</v>
      </c>
      <c r="H59" s="681">
        <v>5</v>
      </c>
      <c r="I59" s="681">
        <v>5</v>
      </c>
      <c r="J59" s="682">
        <v>5</v>
      </c>
      <c r="K59" s="557"/>
    </row>
  </sheetData>
  <autoFilter ref="A6:D14">
    <sortState ref="A7:D14">
      <sortCondition descending="1" ref="D6:D14"/>
    </sortState>
  </autoFilter>
  <mergeCells count="14">
    <mergeCell ref="A46:J46"/>
    <mergeCell ref="A47:B47"/>
    <mergeCell ref="A48:A49"/>
    <mergeCell ref="A50:B50"/>
    <mergeCell ref="A18:M18"/>
    <mergeCell ref="A19:B19"/>
    <mergeCell ref="A20:A21"/>
    <mergeCell ref="A22:B22"/>
    <mergeCell ref="A59:B59"/>
    <mergeCell ref="A53:J53"/>
    <mergeCell ref="A54:B54"/>
    <mergeCell ref="A55:A56"/>
    <mergeCell ref="A57:B57"/>
    <mergeCell ref="A58:B5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0"/>
  <sheetViews>
    <sheetView workbookViewId="0">
      <selection activeCell="P34" sqref="P34"/>
    </sheetView>
  </sheetViews>
  <sheetFormatPr defaultRowHeight="15"/>
  <cols>
    <col min="1" max="1" width="16" customWidth="1"/>
    <col min="2" max="2" width="18.28515625" customWidth="1"/>
    <col min="10" max="10" width="17" customWidth="1"/>
  </cols>
  <sheetData>
    <row r="2" spans="1:23" ht="15.75" thickBot="1">
      <c r="A2" s="1043" t="s">
        <v>366</v>
      </c>
    </row>
    <row r="4" spans="1:23">
      <c r="A4" s="175"/>
    </row>
    <row r="5" spans="1:23">
      <c r="A5" s="791">
        <v>2015</v>
      </c>
      <c r="H5">
        <v>2014</v>
      </c>
      <c r="P5">
        <v>2013</v>
      </c>
    </row>
    <row r="6" spans="1:23" ht="15.75" thickBot="1">
      <c r="A6" s="986" t="s">
        <v>175</v>
      </c>
      <c r="B6" s="986"/>
      <c r="C6" s="986"/>
      <c r="D6" s="986"/>
      <c r="E6" s="986"/>
      <c r="F6" s="986"/>
      <c r="G6" s="332"/>
      <c r="I6" s="979" t="s">
        <v>260</v>
      </c>
      <c r="J6" s="979"/>
      <c r="K6" s="979"/>
      <c r="L6" s="979"/>
      <c r="M6" s="979"/>
      <c r="N6" s="979"/>
      <c r="O6" s="569"/>
      <c r="Q6" s="979" t="s">
        <v>301</v>
      </c>
      <c r="R6" s="979"/>
      <c r="S6" s="979"/>
      <c r="T6" s="979"/>
      <c r="U6" s="979"/>
      <c r="V6" s="979"/>
      <c r="W6" s="569"/>
    </row>
    <row r="7" spans="1:23" ht="26.25" thickTop="1" thickBot="1">
      <c r="A7" s="987" t="s">
        <v>4</v>
      </c>
      <c r="B7" s="988"/>
      <c r="C7" s="333" t="s">
        <v>5</v>
      </c>
      <c r="D7" s="334" t="s">
        <v>6</v>
      </c>
      <c r="E7" s="334" t="s">
        <v>7</v>
      </c>
      <c r="F7" s="335" t="s">
        <v>8</v>
      </c>
      <c r="G7" s="332"/>
      <c r="I7" s="980" t="s">
        <v>4</v>
      </c>
      <c r="J7" s="981"/>
      <c r="K7" s="570" t="s">
        <v>5</v>
      </c>
      <c r="L7" s="571" t="s">
        <v>6</v>
      </c>
      <c r="M7" s="571" t="s">
        <v>7</v>
      </c>
      <c r="N7" s="572" t="s">
        <v>8</v>
      </c>
      <c r="O7" s="569"/>
      <c r="Q7" s="980" t="s">
        <v>4</v>
      </c>
      <c r="R7" s="981"/>
      <c r="S7" s="570" t="s">
        <v>5</v>
      </c>
      <c r="T7" s="571" t="s">
        <v>6</v>
      </c>
      <c r="U7" s="571" t="s">
        <v>7</v>
      </c>
      <c r="V7" s="572" t="s">
        <v>8</v>
      </c>
      <c r="W7" s="569"/>
    </row>
    <row r="8" spans="1:23" ht="24.75" customHeight="1" thickTop="1">
      <c r="A8" s="989" t="s">
        <v>9</v>
      </c>
      <c r="B8" s="336" t="s">
        <v>21</v>
      </c>
      <c r="C8" s="337">
        <v>12</v>
      </c>
      <c r="D8" s="338">
        <v>7.6923076923076925</v>
      </c>
      <c r="E8" s="338">
        <v>7.7922077922077921</v>
      </c>
      <c r="F8" s="339">
        <v>7.7922077922077921</v>
      </c>
      <c r="G8" s="332"/>
      <c r="I8" s="982" t="s">
        <v>9</v>
      </c>
      <c r="J8" s="573" t="s">
        <v>21</v>
      </c>
      <c r="K8" s="574">
        <v>7</v>
      </c>
      <c r="L8" s="575">
        <v>5.1470588235294112</v>
      </c>
      <c r="M8" s="575">
        <v>5.1470588235294112</v>
      </c>
      <c r="N8" s="576">
        <v>5.1470588235294112</v>
      </c>
      <c r="O8" s="569"/>
      <c r="Q8" s="982" t="s">
        <v>9</v>
      </c>
      <c r="R8" s="573" t="s">
        <v>269</v>
      </c>
      <c r="S8" s="574">
        <v>13</v>
      </c>
      <c r="T8" s="575">
        <v>8.6666666666666679</v>
      </c>
      <c r="U8" s="575">
        <v>9.1549295774647899</v>
      </c>
      <c r="V8" s="576">
        <v>9.1549295774647899</v>
      </c>
      <c r="W8" s="569"/>
    </row>
    <row r="9" spans="1:23">
      <c r="A9" s="990"/>
      <c r="B9" s="340" t="s">
        <v>10</v>
      </c>
      <c r="C9" s="341">
        <v>3</v>
      </c>
      <c r="D9" s="342">
        <v>1.9230769230769231</v>
      </c>
      <c r="E9" s="342">
        <v>1.948051948051948</v>
      </c>
      <c r="F9" s="343">
        <v>9.7402597402597415</v>
      </c>
      <c r="G9" s="332"/>
      <c r="I9" s="983"/>
      <c r="J9" s="577" t="s">
        <v>10</v>
      </c>
      <c r="K9" s="578">
        <v>4</v>
      </c>
      <c r="L9" s="579">
        <v>2.9411764705882351</v>
      </c>
      <c r="M9" s="579">
        <v>2.9411764705882351</v>
      </c>
      <c r="N9" s="580">
        <v>8.0882352941176467</v>
      </c>
      <c r="O9" s="569"/>
      <c r="Q9" s="983"/>
      <c r="R9" s="577" t="s">
        <v>10</v>
      </c>
      <c r="S9" s="578">
        <v>5</v>
      </c>
      <c r="T9" s="579">
        <v>3.3333333333333335</v>
      </c>
      <c r="U9" s="579">
        <v>3.5211267605633805</v>
      </c>
      <c r="V9" s="580">
        <v>12.676056338028168</v>
      </c>
      <c r="W9" s="569"/>
    </row>
    <row r="10" spans="1:23" ht="24" customHeight="1">
      <c r="A10" s="990"/>
      <c r="B10" s="340" t="s">
        <v>11</v>
      </c>
      <c r="C10" s="341">
        <v>12</v>
      </c>
      <c r="D10" s="342">
        <v>7.6923076923076925</v>
      </c>
      <c r="E10" s="342">
        <v>7.7922077922077921</v>
      </c>
      <c r="F10" s="343">
        <v>17.532467532467532</v>
      </c>
      <c r="G10" s="332"/>
      <c r="I10" s="983"/>
      <c r="J10" s="577" t="s">
        <v>11</v>
      </c>
      <c r="K10" s="578">
        <v>11</v>
      </c>
      <c r="L10" s="579">
        <v>8.0882352941176467</v>
      </c>
      <c r="M10" s="579">
        <v>8.0882352941176467</v>
      </c>
      <c r="N10" s="580">
        <v>16.176470588235293</v>
      </c>
      <c r="O10" s="569"/>
      <c r="Q10" s="983"/>
      <c r="R10" s="577" t="s">
        <v>11</v>
      </c>
      <c r="S10" s="578">
        <v>8</v>
      </c>
      <c r="T10" s="579">
        <v>5.3333333333333339</v>
      </c>
      <c r="U10" s="579">
        <v>5.6338028169014089</v>
      </c>
      <c r="V10" s="580">
        <v>18.30985915492958</v>
      </c>
      <c r="W10" s="569"/>
    </row>
    <row r="11" spans="1:23">
      <c r="A11" s="990"/>
      <c r="B11" s="340" t="s">
        <v>12</v>
      </c>
      <c r="C11" s="341">
        <v>38</v>
      </c>
      <c r="D11" s="342">
        <v>24.358974358974358</v>
      </c>
      <c r="E11" s="342">
        <v>24.675324675324674</v>
      </c>
      <c r="F11" s="343">
        <v>42.207792207792203</v>
      </c>
      <c r="G11" s="332"/>
      <c r="I11" s="983"/>
      <c r="J11" s="577" t="s">
        <v>12</v>
      </c>
      <c r="K11" s="578">
        <v>22</v>
      </c>
      <c r="L11" s="579">
        <v>16.176470588235293</v>
      </c>
      <c r="M11" s="579">
        <v>16.176470588235293</v>
      </c>
      <c r="N11" s="580">
        <v>32.352941176470587</v>
      </c>
      <c r="O11" s="569"/>
      <c r="Q11" s="983"/>
      <c r="R11" s="577" t="s">
        <v>12</v>
      </c>
      <c r="S11" s="578">
        <v>23</v>
      </c>
      <c r="T11" s="579">
        <v>15.333333333333332</v>
      </c>
      <c r="U11" s="579">
        <v>16.197183098591552</v>
      </c>
      <c r="V11" s="580">
        <v>34.507042253521128</v>
      </c>
      <c r="W11" s="569"/>
    </row>
    <row r="12" spans="1:23" ht="24" customHeight="1">
      <c r="A12" s="990"/>
      <c r="B12" s="340" t="s">
        <v>13</v>
      </c>
      <c r="C12" s="341">
        <v>89</v>
      </c>
      <c r="D12" s="342">
        <v>57.051282051282051</v>
      </c>
      <c r="E12" s="342">
        <v>57.792207792207797</v>
      </c>
      <c r="F12" s="343">
        <v>100</v>
      </c>
      <c r="G12" s="332"/>
      <c r="I12" s="983"/>
      <c r="J12" s="577" t="s">
        <v>13</v>
      </c>
      <c r="K12" s="578">
        <v>92</v>
      </c>
      <c r="L12" s="579">
        <v>67.64705882352942</v>
      </c>
      <c r="M12" s="579">
        <v>67.64705882352942</v>
      </c>
      <c r="N12" s="580">
        <v>100</v>
      </c>
      <c r="O12" s="569"/>
      <c r="Q12" s="983"/>
      <c r="R12" s="577" t="s">
        <v>13</v>
      </c>
      <c r="S12" s="578">
        <v>93</v>
      </c>
      <c r="T12" s="579">
        <v>62</v>
      </c>
      <c r="U12" s="579">
        <v>65.492957746478879</v>
      </c>
      <c r="V12" s="580">
        <v>100</v>
      </c>
      <c r="W12" s="569"/>
    </row>
    <row r="13" spans="1:23" ht="15.75" thickBot="1">
      <c r="A13" s="990"/>
      <c r="B13" s="340" t="s">
        <v>14</v>
      </c>
      <c r="C13" s="341">
        <v>154</v>
      </c>
      <c r="D13" s="342">
        <v>98.71794871794873</v>
      </c>
      <c r="E13" s="342">
        <v>100</v>
      </c>
      <c r="F13" s="344"/>
      <c r="G13" s="332"/>
      <c r="I13" s="984"/>
      <c r="J13" s="581" t="s">
        <v>14</v>
      </c>
      <c r="K13" s="582">
        <v>136</v>
      </c>
      <c r="L13" s="583">
        <v>100</v>
      </c>
      <c r="M13" s="583">
        <v>100</v>
      </c>
      <c r="N13" s="584"/>
      <c r="O13" s="569"/>
      <c r="Q13" s="983"/>
      <c r="R13" s="577" t="s">
        <v>14</v>
      </c>
      <c r="S13" s="578">
        <v>142</v>
      </c>
      <c r="T13" s="579">
        <v>94.666666666666671</v>
      </c>
      <c r="U13" s="579">
        <v>100</v>
      </c>
      <c r="V13" s="683"/>
      <c r="W13" s="569"/>
    </row>
    <row r="14" spans="1:23" ht="15.75" thickTop="1">
      <c r="A14" s="345" t="s">
        <v>15</v>
      </c>
      <c r="B14" s="340" t="s">
        <v>16</v>
      </c>
      <c r="C14" s="341">
        <v>2</v>
      </c>
      <c r="D14" s="342">
        <v>1.2820512820512819</v>
      </c>
      <c r="E14" s="346"/>
      <c r="F14" s="344"/>
      <c r="G14" s="332"/>
      <c r="Q14" s="684" t="s">
        <v>15</v>
      </c>
      <c r="R14" s="577" t="s">
        <v>16</v>
      </c>
      <c r="S14" s="578">
        <v>8</v>
      </c>
      <c r="T14" s="579">
        <v>5.3333333333333339</v>
      </c>
      <c r="U14" s="685"/>
      <c r="V14" s="683"/>
      <c r="W14" s="569"/>
    </row>
    <row r="15" spans="1:23" ht="15.75" thickBot="1">
      <c r="A15" s="991" t="s">
        <v>14</v>
      </c>
      <c r="B15" s="992"/>
      <c r="C15" s="347">
        <v>156</v>
      </c>
      <c r="D15" s="348">
        <v>100</v>
      </c>
      <c r="E15" s="349"/>
      <c r="F15" s="350"/>
      <c r="G15" s="332"/>
      <c r="Q15" s="984" t="s">
        <v>14</v>
      </c>
      <c r="R15" s="985"/>
      <c r="S15" s="582">
        <v>150</v>
      </c>
      <c r="T15" s="583">
        <v>100</v>
      </c>
      <c r="U15" s="686"/>
      <c r="V15" s="584"/>
      <c r="W15" s="569"/>
    </row>
    <row r="16" spans="1:23" ht="15.75" thickTop="1">
      <c r="B16" t="s">
        <v>17</v>
      </c>
      <c r="C16" t="s">
        <v>18</v>
      </c>
      <c r="J16" t="s">
        <v>17</v>
      </c>
      <c r="K16" t="s">
        <v>18</v>
      </c>
      <c r="R16" t="s">
        <v>17</v>
      </c>
      <c r="S16" t="s">
        <v>18</v>
      </c>
    </row>
    <row r="17" spans="1:19">
      <c r="A17" t="s">
        <v>0</v>
      </c>
      <c r="B17" s="23">
        <f>SUM(C11:C12)</f>
        <v>127</v>
      </c>
      <c r="C17" s="3">
        <f>B17/$B$20*100</f>
        <v>82.467532467532465</v>
      </c>
      <c r="I17" t="s">
        <v>0</v>
      </c>
      <c r="J17" s="23">
        <f>SUM(K11:K12)</f>
        <v>114</v>
      </c>
      <c r="K17" s="3">
        <f>J17/$J$20*100</f>
        <v>83.82352941176471</v>
      </c>
      <c r="Q17" t="s">
        <v>0</v>
      </c>
      <c r="R17" s="23">
        <f>SUM(S11:S12)</f>
        <v>116</v>
      </c>
      <c r="S17" s="3">
        <f>R17/$R$20*100</f>
        <v>81.690140845070431</v>
      </c>
    </row>
    <row r="18" spans="1:19">
      <c r="A18" t="s">
        <v>1</v>
      </c>
      <c r="B18" s="23">
        <f>C10</f>
        <v>12</v>
      </c>
      <c r="C18" s="3">
        <f t="shared" ref="C18:C19" si="0">B18/$B$20*100</f>
        <v>7.7922077922077921</v>
      </c>
      <c r="I18" t="s">
        <v>1</v>
      </c>
      <c r="J18" s="23">
        <f>K10</f>
        <v>11</v>
      </c>
      <c r="K18" s="3">
        <f t="shared" ref="K18:K20" si="1">J18/$J$20*100</f>
        <v>8.0882352941176467</v>
      </c>
      <c r="Q18" t="s">
        <v>1</v>
      </c>
      <c r="R18" s="23">
        <f>S10</f>
        <v>8</v>
      </c>
      <c r="S18" s="3">
        <f t="shared" ref="S18:S20" si="2">R18/$R$20*100</f>
        <v>5.6338028169014089</v>
      </c>
    </row>
    <row r="19" spans="1:19">
      <c r="A19" t="s">
        <v>2</v>
      </c>
      <c r="B19" s="23">
        <f>SUM(C8:C9)</f>
        <v>15</v>
      </c>
      <c r="C19" s="3">
        <f t="shared" si="0"/>
        <v>9.7402597402597415</v>
      </c>
      <c r="I19" t="s">
        <v>2</v>
      </c>
      <c r="J19" s="23">
        <f>SUM(K8:K9)</f>
        <v>11</v>
      </c>
      <c r="K19" s="3">
        <f t="shared" si="1"/>
        <v>8.0882352941176467</v>
      </c>
      <c r="Q19" t="s">
        <v>2</v>
      </c>
      <c r="R19" s="23">
        <f>SUM(S8:S9)</f>
        <v>18</v>
      </c>
      <c r="S19" s="3">
        <f t="shared" si="2"/>
        <v>12.676056338028168</v>
      </c>
    </row>
    <row r="20" spans="1:19">
      <c r="A20" s="1" t="s">
        <v>19</v>
      </c>
      <c r="B20" s="23">
        <f>SUM(B17:B19)</f>
        <v>154</v>
      </c>
      <c r="C20" s="23">
        <f>SUM(C17:C19)</f>
        <v>100</v>
      </c>
      <c r="I20" s="1" t="s">
        <v>19</v>
      </c>
      <c r="J20" s="23">
        <f>SUM(J17:J19)</f>
        <v>136</v>
      </c>
      <c r="K20" s="3">
        <f t="shared" si="1"/>
        <v>100</v>
      </c>
      <c r="Q20" s="1" t="s">
        <v>19</v>
      </c>
      <c r="R20" s="23">
        <f>SUM(R17:R19)</f>
        <v>142</v>
      </c>
      <c r="S20" s="3">
        <f t="shared" si="2"/>
        <v>100</v>
      </c>
    </row>
  </sheetData>
  <mergeCells count="11">
    <mergeCell ref="Q6:V6"/>
    <mergeCell ref="Q7:R7"/>
    <mergeCell ref="Q8:Q13"/>
    <mergeCell ref="Q15:R15"/>
    <mergeCell ref="A6:F6"/>
    <mergeCell ref="A7:B7"/>
    <mergeCell ref="A8:A13"/>
    <mergeCell ref="A15:B15"/>
    <mergeCell ref="I6:N6"/>
    <mergeCell ref="I7:J7"/>
    <mergeCell ref="I8:I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9"/>
  <sheetViews>
    <sheetView workbookViewId="0">
      <selection activeCell="A76" sqref="A76"/>
    </sheetView>
  </sheetViews>
  <sheetFormatPr defaultRowHeight="15"/>
  <cols>
    <col min="1" max="1" width="16" customWidth="1"/>
    <col min="2" max="2" width="18.28515625" customWidth="1"/>
    <col min="9" max="9" width="17.140625" customWidth="1"/>
    <col min="10" max="10" width="17.7109375" customWidth="1"/>
  </cols>
  <sheetData>
    <row r="2" spans="1:15">
      <c r="A2" s="776" t="s">
        <v>367</v>
      </c>
    </row>
    <row r="3" spans="1:15">
      <c r="A3" s="1"/>
    </row>
    <row r="5" spans="1:15">
      <c r="A5" s="175" t="s">
        <v>176</v>
      </c>
    </row>
    <row r="6" spans="1:15" ht="15.75" thickBot="1">
      <c r="A6" s="1004" t="s">
        <v>177</v>
      </c>
      <c r="B6" s="1004"/>
      <c r="C6" s="1004"/>
      <c r="D6" s="1004"/>
      <c r="E6" s="1004"/>
      <c r="F6" s="1004"/>
      <c r="G6" s="351"/>
      <c r="I6" s="997" t="s">
        <v>261</v>
      </c>
      <c r="J6" s="997"/>
      <c r="K6" s="997"/>
      <c r="L6" s="997"/>
      <c r="M6" s="997"/>
      <c r="N6" s="997"/>
      <c r="O6" s="585"/>
    </row>
    <row r="7" spans="1:15" ht="26.25" thickTop="1" thickBot="1">
      <c r="A7" s="1005" t="s">
        <v>4</v>
      </c>
      <c r="B7" s="1006"/>
      <c r="C7" s="352" t="s">
        <v>5</v>
      </c>
      <c r="D7" s="353" t="s">
        <v>6</v>
      </c>
      <c r="E7" s="353" t="s">
        <v>7</v>
      </c>
      <c r="F7" s="354" t="s">
        <v>8</v>
      </c>
      <c r="G7" s="351"/>
      <c r="I7" s="998" t="s">
        <v>4</v>
      </c>
      <c r="J7" s="999"/>
      <c r="K7" s="586" t="s">
        <v>5</v>
      </c>
      <c r="L7" s="587" t="s">
        <v>6</v>
      </c>
      <c r="M7" s="587" t="s">
        <v>7</v>
      </c>
      <c r="N7" s="588" t="s">
        <v>8</v>
      </c>
      <c r="O7" s="585"/>
    </row>
    <row r="8" spans="1:15" ht="15.75" thickTop="1">
      <c r="A8" s="1000" t="s">
        <v>9</v>
      </c>
      <c r="B8" s="355" t="s">
        <v>58</v>
      </c>
      <c r="C8" s="356">
        <v>6</v>
      </c>
      <c r="D8" s="357">
        <v>3.8461538461538463</v>
      </c>
      <c r="E8" s="357">
        <v>3.8461538461538463</v>
      </c>
      <c r="F8" s="358">
        <v>3.8461538461538463</v>
      </c>
      <c r="G8" s="351"/>
      <c r="I8" s="995" t="s">
        <v>9</v>
      </c>
      <c r="J8" s="589" t="s">
        <v>58</v>
      </c>
      <c r="K8" s="590">
        <v>2</v>
      </c>
      <c r="L8" s="591">
        <v>1.4705882352941175</v>
      </c>
      <c r="M8" s="591">
        <v>1.4705882352941175</v>
      </c>
      <c r="N8" s="592">
        <v>1.4705882352941175</v>
      </c>
      <c r="O8" s="585"/>
    </row>
    <row r="9" spans="1:15">
      <c r="A9" s="1001"/>
      <c r="B9" s="359" t="s">
        <v>59</v>
      </c>
      <c r="C9" s="360">
        <v>13</v>
      </c>
      <c r="D9" s="361">
        <v>8.3333333333333321</v>
      </c>
      <c r="E9" s="361">
        <v>8.3333333333333321</v>
      </c>
      <c r="F9" s="362">
        <v>12.179487179487179</v>
      </c>
      <c r="G9" s="351"/>
      <c r="I9" s="996"/>
      <c r="J9" s="593" t="s">
        <v>59</v>
      </c>
      <c r="K9" s="594">
        <v>12</v>
      </c>
      <c r="L9" s="595">
        <v>8.8235294117647065</v>
      </c>
      <c r="M9" s="595">
        <v>8.8235294117647065</v>
      </c>
      <c r="N9" s="596">
        <v>10.294117647058822</v>
      </c>
      <c r="O9" s="585"/>
    </row>
    <row r="10" spans="1:15">
      <c r="A10" s="1001"/>
      <c r="B10" s="359" t="s">
        <v>11</v>
      </c>
      <c r="C10" s="360">
        <v>15</v>
      </c>
      <c r="D10" s="361">
        <v>9.6153846153846168</v>
      </c>
      <c r="E10" s="361">
        <v>9.6153846153846168</v>
      </c>
      <c r="F10" s="362">
        <v>21.794871794871796</v>
      </c>
      <c r="G10" s="351"/>
      <c r="I10" s="996"/>
      <c r="J10" s="593" t="s">
        <v>11</v>
      </c>
      <c r="K10" s="594">
        <v>8</v>
      </c>
      <c r="L10" s="595">
        <v>5.8823529411764701</v>
      </c>
      <c r="M10" s="595">
        <v>5.8823529411764701</v>
      </c>
      <c r="N10" s="596">
        <v>16.176470588235293</v>
      </c>
      <c r="O10" s="585"/>
    </row>
    <row r="11" spans="1:15">
      <c r="A11" s="1001"/>
      <c r="B11" s="359" t="s">
        <v>60</v>
      </c>
      <c r="C11" s="360">
        <v>52</v>
      </c>
      <c r="D11" s="361">
        <v>33.333333333333329</v>
      </c>
      <c r="E11" s="361">
        <v>33.333333333333329</v>
      </c>
      <c r="F11" s="362">
        <v>55.128205128205131</v>
      </c>
      <c r="G11" s="351"/>
      <c r="I11" s="996"/>
      <c r="J11" s="593" t="s">
        <v>60</v>
      </c>
      <c r="K11" s="594">
        <v>46</v>
      </c>
      <c r="L11" s="595">
        <v>33.82352941176471</v>
      </c>
      <c r="M11" s="595">
        <v>33.82352941176471</v>
      </c>
      <c r="N11" s="596">
        <v>50</v>
      </c>
      <c r="O11" s="585"/>
    </row>
    <row r="12" spans="1:15">
      <c r="A12" s="1001"/>
      <c r="B12" s="359" t="s">
        <v>61</v>
      </c>
      <c r="C12" s="360">
        <v>70</v>
      </c>
      <c r="D12" s="361">
        <v>44.871794871794876</v>
      </c>
      <c r="E12" s="361">
        <v>44.871794871794876</v>
      </c>
      <c r="F12" s="362">
        <v>100</v>
      </c>
      <c r="G12" s="351"/>
      <c r="I12" s="996"/>
      <c r="J12" s="593" t="s">
        <v>61</v>
      </c>
      <c r="K12" s="594">
        <v>68</v>
      </c>
      <c r="L12" s="595">
        <v>50</v>
      </c>
      <c r="M12" s="595">
        <v>50</v>
      </c>
      <c r="N12" s="596">
        <v>100</v>
      </c>
      <c r="O12" s="585"/>
    </row>
    <row r="13" spans="1:15" ht="15.75" thickBot="1">
      <c r="A13" s="1002"/>
      <c r="B13" s="363" t="s">
        <v>14</v>
      </c>
      <c r="C13" s="364">
        <v>156</v>
      </c>
      <c r="D13" s="365">
        <v>100</v>
      </c>
      <c r="E13" s="365">
        <v>100</v>
      </c>
      <c r="F13" s="366"/>
      <c r="G13" s="351"/>
      <c r="I13" s="993"/>
      <c r="J13" s="597" t="s">
        <v>14</v>
      </c>
      <c r="K13" s="598">
        <v>136</v>
      </c>
      <c r="L13" s="599">
        <v>100</v>
      </c>
      <c r="M13" s="599">
        <v>100</v>
      </c>
      <c r="N13" s="600"/>
      <c r="O13" s="585"/>
    </row>
    <row r="14" spans="1:15" ht="16.5" thickTop="1" thickBot="1">
      <c r="A14" s="934"/>
      <c r="B14" s="935"/>
      <c r="C14" s="262"/>
      <c r="D14" s="263"/>
      <c r="E14" s="264"/>
      <c r="F14" s="265"/>
      <c r="G14" s="246"/>
    </row>
    <row r="15" spans="1:15" ht="16.5" thickTop="1" thickBot="1">
      <c r="A15" s="898"/>
      <c r="B15" s="899"/>
      <c r="C15" s="171"/>
      <c r="D15" s="172"/>
      <c r="E15" s="173"/>
      <c r="F15" s="174"/>
      <c r="G15" s="156"/>
    </row>
    <row r="16" spans="1:15" ht="15.75" thickTop="1">
      <c r="A16">
        <v>2015</v>
      </c>
      <c r="B16" t="s">
        <v>17</v>
      </c>
      <c r="C16" t="s">
        <v>18</v>
      </c>
      <c r="I16">
        <v>2014</v>
      </c>
      <c r="J16" t="s">
        <v>17</v>
      </c>
      <c r="K16" t="s">
        <v>18</v>
      </c>
    </row>
    <row r="17" spans="1:15">
      <c r="A17" t="s">
        <v>55</v>
      </c>
      <c r="B17" s="23">
        <f>SUM(C11:C12)</f>
        <v>122</v>
      </c>
      <c r="C17" s="3">
        <f>B17/$B$20*100</f>
        <v>78.205128205128204</v>
      </c>
      <c r="I17" t="s">
        <v>55</v>
      </c>
      <c r="J17" s="23">
        <f>SUM(K11:K12)</f>
        <v>114</v>
      </c>
      <c r="K17" s="3">
        <f>J17/$J$20*100</f>
        <v>83.82352941176471</v>
      </c>
    </row>
    <row r="18" spans="1:15">
      <c r="A18" t="s">
        <v>1</v>
      </c>
      <c r="B18" s="23">
        <f>C10</f>
        <v>15</v>
      </c>
      <c r="C18" s="3">
        <f t="shared" ref="C18:C19" si="0">B18/$B$20*100</f>
        <v>9.6153846153846168</v>
      </c>
      <c r="I18" t="s">
        <v>1</v>
      </c>
      <c r="J18" s="23">
        <f>K10</f>
        <v>8</v>
      </c>
      <c r="K18" s="3">
        <f t="shared" ref="K18:K20" si="1">J18/$J$20*100</f>
        <v>5.8823529411764701</v>
      </c>
    </row>
    <row r="19" spans="1:15">
      <c r="A19" t="s">
        <v>56</v>
      </c>
      <c r="B19" s="23">
        <f>SUM(C8:C9)</f>
        <v>19</v>
      </c>
      <c r="C19" s="3">
        <f t="shared" si="0"/>
        <v>12.179487179487179</v>
      </c>
      <c r="I19" t="s">
        <v>56</v>
      </c>
      <c r="J19" s="23">
        <f>SUM(K8:K9)</f>
        <v>14</v>
      </c>
      <c r="K19" s="3">
        <f t="shared" si="1"/>
        <v>10.294117647058822</v>
      </c>
    </row>
    <row r="20" spans="1:15">
      <c r="A20" s="1" t="s">
        <v>19</v>
      </c>
      <c r="B20" s="23">
        <f>SUM(B17:B19)</f>
        <v>156</v>
      </c>
      <c r="C20" s="23">
        <f>SUM(C17:C19)</f>
        <v>100</v>
      </c>
      <c r="I20" s="1" t="s">
        <v>19</v>
      </c>
      <c r="J20" s="23">
        <f>SUM(J17:J19)</f>
        <v>136</v>
      </c>
      <c r="K20" s="3">
        <f t="shared" si="1"/>
        <v>100</v>
      </c>
    </row>
    <row r="22" spans="1:15" s="176" customFormat="1" ht="7.5" customHeight="1"/>
    <row r="23" spans="1:15" ht="19.5" customHeight="1">
      <c r="A23" s="1"/>
      <c r="B23" s="1"/>
      <c r="C23" s="1"/>
      <c r="D23" s="1"/>
      <c r="E23" s="1"/>
      <c r="F23" s="1"/>
      <c r="G23" s="1"/>
    </row>
    <row r="24" spans="1:15" ht="15.75">
      <c r="A24" s="776" t="s">
        <v>368</v>
      </c>
    </row>
    <row r="25" spans="1:15">
      <c r="A25" s="175"/>
    </row>
    <row r="26" spans="1:15" ht="15.75" thickBot="1">
      <c r="A26" s="1004" t="s">
        <v>178</v>
      </c>
      <c r="B26" s="1004"/>
      <c r="C26" s="1004"/>
      <c r="D26" s="1004"/>
      <c r="E26" s="1004"/>
      <c r="F26" s="1004"/>
      <c r="G26" s="351"/>
      <c r="I26" s="997" t="s">
        <v>262</v>
      </c>
      <c r="J26" s="997"/>
      <c r="K26" s="997"/>
      <c r="L26" s="997"/>
      <c r="M26" s="997"/>
      <c r="N26" s="997"/>
      <c r="O26" s="585"/>
    </row>
    <row r="27" spans="1:15" ht="26.25" thickTop="1" thickBot="1">
      <c r="A27" s="1005" t="s">
        <v>4</v>
      </c>
      <c r="B27" s="1006"/>
      <c r="C27" s="352" t="s">
        <v>5</v>
      </c>
      <c r="D27" s="353" t="s">
        <v>6</v>
      </c>
      <c r="E27" s="353" t="s">
        <v>7</v>
      </c>
      <c r="F27" s="354" t="s">
        <v>8</v>
      </c>
      <c r="G27" s="351"/>
      <c r="I27" s="998" t="s">
        <v>4</v>
      </c>
      <c r="J27" s="999"/>
      <c r="K27" s="586" t="s">
        <v>5</v>
      </c>
      <c r="L27" s="587" t="s">
        <v>6</v>
      </c>
      <c r="M27" s="587" t="s">
        <v>7</v>
      </c>
      <c r="N27" s="588" t="s">
        <v>8</v>
      </c>
      <c r="O27" s="585"/>
    </row>
    <row r="28" spans="1:15" ht="15.75" thickTop="1">
      <c r="A28" s="1000" t="s">
        <v>9</v>
      </c>
      <c r="B28" s="355" t="s">
        <v>58</v>
      </c>
      <c r="C28" s="356">
        <v>9</v>
      </c>
      <c r="D28" s="357">
        <v>5.7692307692307692</v>
      </c>
      <c r="E28" s="357">
        <v>5.806451612903226</v>
      </c>
      <c r="F28" s="358">
        <v>5.806451612903226</v>
      </c>
      <c r="G28" s="351"/>
      <c r="I28" s="995" t="s">
        <v>9</v>
      </c>
      <c r="J28" s="589" t="s">
        <v>58</v>
      </c>
      <c r="K28" s="590">
        <v>2</v>
      </c>
      <c r="L28" s="591">
        <v>1.4705882352941175</v>
      </c>
      <c r="M28" s="591">
        <v>1.4814814814814816</v>
      </c>
      <c r="N28" s="592">
        <v>1.4814814814814816</v>
      </c>
      <c r="O28" s="585"/>
    </row>
    <row r="29" spans="1:15">
      <c r="A29" s="1001"/>
      <c r="B29" s="359" t="s">
        <v>59</v>
      </c>
      <c r="C29" s="360">
        <v>20</v>
      </c>
      <c r="D29" s="361">
        <v>12.820512820512819</v>
      </c>
      <c r="E29" s="361">
        <v>12.903225806451612</v>
      </c>
      <c r="F29" s="362">
        <v>18.70967741935484</v>
      </c>
      <c r="G29" s="351"/>
      <c r="I29" s="996"/>
      <c r="J29" s="593" t="s">
        <v>59</v>
      </c>
      <c r="K29" s="594">
        <v>9</v>
      </c>
      <c r="L29" s="595">
        <v>6.6176470588235299</v>
      </c>
      <c r="M29" s="595">
        <v>6.666666666666667</v>
      </c>
      <c r="N29" s="596">
        <v>8.1481481481481488</v>
      </c>
      <c r="O29" s="585"/>
    </row>
    <row r="30" spans="1:15">
      <c r="A30" s="1001"/>
      <c r="B30" s="359" t="s">
        <v>11</v>
      </c>
      <c r="C30" s="360">
        <v>22</v>
      </c>
      <c r="D30" s="361">
        <v>14.102564102564102</v>
      </c>
      <c r="E30" s="361">
        <v>14.193548387096774</v>
      </c>
      <c r="F30" s="362">
        <v>32.903225806451616</v>
      </c>
      <c r="G30" s="351"/>
      <c r="I30" s="996"/>
      <c r="J30" s="593" t="s">
        <v>11</v>
      </c>
      <c r="K30" s="594">
        <v>20</v>
      </c>
      <c r="L30" s="595">
        <v>14.705882352941178</v>
      </c>
      <c r="M30" s="595">
        <v>14.814814814814813</v>
      </c>
      <c r="N30" s="596">
        <v>22.962962962962962</v>
      </c>
      <c r="O30" s="585"/>
    </row>
    <row r="31" spans="1:15">
      <c r="A31" s="1001"/>
      <c r="B31" s="359" t="s">
        <v>60</v>
      </c>
      <c r="C31" s="360">
        <v>56</v>
      </c>
      <c r="D31" s="361">
        <v>35.897435897435898</v>
      </c>
      <c r="E31" s="361">
        <v>36.129032258064512</v>
      </c>
      <c r="F31" s="362">
        <v>69.032258064516128</v>
      </c>
      <c r="G31" s="351"/>
      <c r="I31" s="996"/>
      <c r="J31" s="593" t="s">
        <v>60</v>
      </c>
      <c r="K31" s="594">
        <v>45</v>
      </c>
      <c r="L31" s="595">
        <v>33.088235294117645</v>
      </c>
      <c r="M31" s="595">
        <v>33.333333333333329</v>
      </c>
      <c r="N31" s="596">
        <v>56.296296296296298</v>
      </c>
      <c r="O31" s="585"/>
    </row>
    <row r="32" spans="1:15">
      <c r="A32" s="1001"/>
      <c r="B32" s="359" t="s">
        <v>61</v>
      </c>
      <c r="C32" s="360">
        <v>48</v>
      </c>
      <c r="D32" s="361">
        <v>30.76923076923077</v>
      </c>
      <c r="E32" s="361">
        <v>30.967741935483872</v>
      </c>
      <c r="F32" s="362">
        <v>100</v>
      </c>
      <c r="G32" s="351"/>
      <c r="I32" s="996"/>
      <c r="J32" s="593" t="s">
        <v>61</v>
      </c>
      <c r="K32" s="594">
        <v>59</v>
      </c>
      <c r="L32" s="595">
        <v>43.382352941176471</v>
      </c>
      <c r="M32" s="595">
        <v>43.703703703703702</v>
      </c>
      <c r="N32" s="596">
        <v>100</v>
      </c>
      <c r="O32" s="585"/>
    </row>
    <row r="33" spans="1:15">
      <c r="A33" s="1001"/>
      <c r="B33" s="359" t="s">
        <v>14</v>
      </c>
      <c r="C33" s="360">
        <v>155</v>
      </c>
      <c r="D33" s="361">
        <v>99.358974358974365</v>
      </c>
      <c r="E33" s="361">
        <v>100</v>
      </c>
      <c r="F33" s="367"/>
      <c r="G33" s="351"/>
      <c r="I33" s="996"/>
      <c r="J33" s="593" t="s">
        <v>14</v>
      </c>
      <c r="K33" s="594">
        <v>135</v>
      </c>
      <c r="L33" s="595">
        <v>99.264705882352942</v>
      </c>
      <c r="M33" s="595">
        <v>100</v>
      </c>
      <c r="N33" s="601"/>
      <c r="O33" s="585"/>
    </row>
    <row r="34" spans="1:15">
      <c r="A34" s="368" t="s">
        <v>15</v>
      </c>
      <c r="B34" s="359" t="s">
        <v>16</v>
      </c>
      <c r="C34" s="360">
        <v>1</v>
      </c>
      <c r="D34" s="369">
        <v>0.64102564102564097</v>
      </c>
      <c r="E34" s="370"/>
      <c r="F34" s="367"/>
      <c r="G34" s="351"/>
      <c r="I34" s="602" t="s">
        <v>15</v>
      </c>
      <c r="J34" s="593" t="s">
        <v>16</v>
      </c>
      <c r="K34" s="594">
        <v>1</v>
      </c>
      <c r="L34" s="603">
        <v>0.73529411764705876</v>
      </c>
      <c r="M34" s="604"/>
      <c r="N34" s="601"/>
      <c r="O34" s="585"/>
    </row>
    <row r="35" spans="1:15" ht="15.75" thickBot="1">
      <c r="A35" s="1002" t="s">
        <v>14</v>
      </c>
      <c r="B35" s="1003"/>
      <c r="C35" s="364">
        <v>156</v>
      </c>
      <c r="D35" s="365">
        <v>100</v>
      </c>
      <c r="E35" s="371"/>
      <c r="F35" s="366"/>
      <c r="G35" s="351"/>
      <c r="I35" s="993" t="s">
        <v>14</v>
      </c>
      <c r="J35" s="994"/>
      <c r="K35" s="598">
        <v>136</v>
      </c>
      <c r="L35" s="599">
        <v>100</v>
      </c>
      <c r="M35" s="605"/>
      <c r="N35" s="600"/>
      <c r="O35" s="585"/>
    </row>
    <row r="36" spans="1:15" ht="15.75" thickTop="1">
      <c r="A36">
        <v>2015</v>
      </c>
      <c r="B36" t="s">
        <v>17</v>
      </c>
      <c r="C36" t="s">
        <v>18</v>
      </c>
      <c r="I36">
        <v>2014</v>
      </c>
      <c r="J36" t="s">
        <v>17</v>
      </c>
      <c r="K36" t="s">
        <v>18</v>
      </c>
    </row>
    <row r="37" spans="1:15">
      <c r="A37" t="s">
        <v>55</v>
      </c>
      <c r="B37" s="23">
        <f>SUM(C31:C32)</f>
        <v>104</v>
      </c>
      <c r="C37" s="3">
        <f>B37/$B$40*100</f>
        <v>67.096774193548399</v>
      </c>
      <c r="I37" t="s">
        <v>55</v>
      </c>
      <c r="J37" s="23">
        <f>SUM(K31:K32)</f>
        <v>104</v>
      </c>
      <c r="K37" s="3">
        <f>J37/$J$40*100</f>
        <v>77.037037037037038</v>
      </c>
    </row>
    <row r="38" spans="1:15">
      <c r="A38" t="s">
        <v>1</v>
      </c>
      <c r="B38" s="23">
        <f>C30</f>
        <v>22</v>
      </c>
      <c r="C38" s="3">
        <f t="shared" ref="C38:C40" si="2">B38/$B$40*100</f>
        <v>14.193548387096774</v>
      </c>
      <c r="I38" t="s">
        <v>1</v>
      </c>
      <c r="J38" s="23">
        <f>K30</f>
        <v>20</v>
      </c>
      <c r="K38" s="3">
        <f t="shared" ref="K38:K40" si="3">J38/$J$40*100</f>
        <v>14.814814814814813</v>
      </c>
    </row>
    <row r="39" spans="1:15">
      <c r="A39" t="s">
        <v>56</v>
      </c>
      <c r="B39" s="23">
        <f>SUM(C28:C29)</f>
        <v>29</v>
      </c>
      <c r="C39" s="3">
        <f t="shared" si="2"/>
        <v>18.70967741935484</v>
      </c>
      <c r="I39" t="s">
        <v>56</v>
      </c>
      <c r="J39" s="23">
        <f>SUM(K28:K29)</f>
        <v>11</v>
      </c>
      <c r="K39" s="3">
        <f t="shared" si="3"/>
        <v>8.1481481481481488</v>
      </c>
    </row>
    <row r="40" spans="1:15">
      <c r="A40" s="1" t="s">
        <v>19</v>
      </c>
      <c r="B40" s="23">
        <f>SUM(B37:B39)</f>
        <v>155</v>
      </c>
      <c r="C40" s="3">
        <f t="shared" si="2"/>
        <v>100</v>
      </c>
      <c r="I40" s="1" t="s">
        <v>19</v>
      </c>
      <c r="J40" s="23">
        <f>SUM(J37:J39)</f>
        <v>135</v>
      </c>
      <c r="K40" s="3">
        <f t="shared" si="3"/>
        <v>100</v>
      </c>
    </row>
    <row r="42" spans="1:15" s="178" customFormat="1" ht="9.75" customHeight="1"/>
    <row r="44" spans="1:15" ht="15.75">
      <c r="A44" s="776" t="s">
        <v>369</v>
      </c>
    </row>
    <row r="45" spans="1:15" ht="15.75" thickBot="1">
      <c r="A45" s="1004" t="s">
        <v>179</v>
      </c>
      <c r="B45" s="1004"/>
      <c r="C45" s="1004"/>
      <c r="D45" s="1004"/>
      <c r="E45" s="1004"/>
      <c r="F45" s="1004"/>
      <c r="G45" s="351"/>
      <c r="I45" s="997" t="s">
        <v>263</v>
      </c>
      <c r="J45" s="997"/>
      <c r="K45" s="997"/>
      <c r="L45" s="997"/>
      <c r="M45" s="997"/>
      <c r="N45" s="997"/>
      <c r="O45" s="585"/>
    </row>
    <row r="46" spans="1:15" ht="26.25" thickTop="1" thickBot="1">
      <c r="A46" s="1005" t="s">
        <v>4</v>
      </c>
      <c r="B46" s="1006"/>
      <c r="C46" s="352" t="s">
        <v>5</v>
      </c>
      <c r="D46" s="353" t="s">
        <v>6</v>
      </c>
      <c r="E46" s="353" t="s">
        <v>7</v>
      </c>
      <c r="F46" s="354" t="s">
        <v>8</v>
      </c>
      <c r="G46" s="351"/>
      <c r="I46" s="998" t="s">
        <v>4</v>
      </c>
      <c r="J46" s="999"/>
      <c r="K46" s="586" t="s">
        <v>5</v>
      </c>
      <c r="L46" s="587" t="s">
        <v>6</v>
      </c>
      <c r="M46" s="587" t="s">
        <v>7</v>
      </c>
      <c r="N46" s="588" t="s">
        <v>8</v>
      </c>
      <c r="O46" s="585"/>
    </row>
    <row r="47" spans="1:15" ht="15.75" thickTop="1">
      <c r="A47" s="1000" t="s">
        <v>9</v>
      </c>
      <c r="B47" s="355" t="s">
        <v>58</v>
      </c>
      <c r="C47" s="356">
        <v>32</v>
      </c>
      <c r="D47" s="357">
        <v>20.512820512820511</v>
      </c>
      <c r="E47" s="357">
        <v>20.64516129032258</v>
      </c>
      <c r="F47" s="358">
        <v>20.64516129032258</v>
      </c>
      <c r="G47" s="351"/>
      <c r="I47" s="995" t="s">
        <v>9</v>
      </c>
      <c r="J47" s="589" t="s">
        <v>58</v>
      </c>
      <c r="K47" s="590">
        <v>26</v>
      </c>
      <c r="L47" s="591">
        <v>19.117647058823529</v>
      </c>
      <c r="M47" s="591">
        <v>19.402985074626866</v>
      </c>
      <c r="N47" s="592">
        <v>19.402985074626866</v>
      </c>
      <c r="O47" s="585"/>
    </row>
    <row r="48" spans="1:15">
      <c r="A48" s="1001"/>
      <c r="B48" s="359" t="s">
        <v>59</v>
      </c>
      <c r="C48" s="360">
        <v>39</v>
      </c>
      <c r="D48" s="361">
        <v>25</v>
      </c>
      <c r="E48" s="361">
        <v>25.161290322580644</v>
      </c>
      <c r="F48" s="362">
        <v>45.806451612903224</v>
      </c>
      <c r="G48" s="351"/>
      <c r="I48" s="996"/>
      <c r="J48" s="593" t="s">
        <v>59</v>
      </c>
      <c r="K48" s="594">
        <v>34</v>
      </c>
      <c r="L48" s="595">
        <v>25</v>
      </c>
      <c r="M48" s="595">
        <v>25.373134328358208</v>
      </c>
      <c r="N48" s="596">
        <v>44.776119402985074</v>
      </c>
      <c r="O48" s="585"/>
    </row>
    <row r="49" spans="1:15">
      <c r="A49" s="1001"/>
      <c r="B49" s="359" t="s">
        <v>11</v>
      </c>
      <c r="C49" s="360">
        <v>24</v>
      </c>
      <c r="D49" s="361">
        <v>15.384615384615385</v>
      </c>
      <c r="E49" s="361">
        <v>15.483870967741936</v>
      </c>
      <c r="F49" s="362">
        <v>61.29032258064516</v>
      </c>
      <c r="G49" s="351"/>
      <c r="I49" s="996"/>
      <c r="J49" s="593" t="s">
        <v>11</v>
      </c>
      <c r="K49" s="594">
        <v>24</v>
      </c>
      <c r="L49" s="595">
        <v>17.647058823529413</v>
      </c>
      <c r="M49" s="595">
        <v>17.910447761194028</v>
      </c>
      <c r="N49" s="596">
        <v>62.68656716417911</v>
      </c>
      <c r="O49" s="585"/>
    </row>
    <row r="50" spans="1:15">
      <c r="A50" s="1001"/>
      <c r="B50" s="359" t="s">
        <v>60</v>
      </c>
      <c r="C50" s="360">
        <v>36</v>
      </c>
      <c r="D50" s="361">
        <v>23.076923076923077</v>
      </c>
      <c r="E50" s="361">
        <v>23.225806451612904</v>
      </c>
      <c r="F50" s="362">
        <v>84.516129032258064</v>
      </c>
      <c r="G50" s="351"/>
      <c r="I50" s="996"/>
      <c r="J50" s="593" t="s">
        <v>60</v>
      </c>
      <c r="K50" s="594">
        <v>24</v>
      </c>
      <c r="L50" s="595">
        <v>17.647058823529413</v>
      </c>
      <c r="M50" s="595">
        <v>17.910447761194028</v>
      </c>
      <c r="N50" s="596">
        <v>80.597014925373131</v>
      </c>
      <c r="O50" s="585"/>
    </row>
    <row r="51" spans="1:15">
      <c r="A51" s="1001"/>
      <c r="B51" s="359" t="s">
        <v>61</v>
      </c>
      <c r="C51" s="360">
        <v>24</v>
      </c>
      <c r="D51" s="361">
        <v>15.384615384615385</v>
      </c>
      <c r="E51" s="361">
        <v>15.483870967741936</v>
      </c>
      <c r="F51" s="362">
        <v>100</v>
      </c>
      <c r="G51" s="351"/>
      <c r="I51" s="996"/>
      <c r="J51" s="593" t="s">
        <v>61</v>
      </c>
      <c r="K51" s="594">
        <v>26</v>
      </c>
      <c r="L51" s="595">
        <v>19.117647058823529</v>
      </c>
      <c r="M51" s="595">
        <v>19.402985074626866</v>
      </c>
      <c r="N51" s="596">
        <v>100</v>
      </c>
      <c r="O51" s="585"/>
    </row>
    <row r="52" spans="1:15">
      <c r="A52" s="1001"/>
      <c r="B52" s="359" t="s">
        <v>14</v>
      </c>
      <c r="C52" s="360">
        <v>155</v>
      </c>
      <c r="D52" s="361">
        <v>99.358974358974365</v>
      </c>
      <c r="E52" s="361">
        <v>100</v>
      </c>
      <c r="F52" s="367"/>
      <c r="G52" s="351"/>
      <c r="I52" s="996"/>
      <c r="J52" s="593" t="s">
        <v>14</v>
      </c>
      <c r="K52" s="594">
        <v>134</v>
      </c>
      <c r="L52" s="595">
        <v>98.529411764705884</v>
      </c>
      <c r="M52" s="595">
        <v>100</v>
      </c>
      <c r="N52" s="601"/>
      <c r="O52" s="585"/>
    </row>
    <row r="53" spans="1:15">
      <c r="A53" s="368" t="s">
        <v>15</v>
      </c>
      <c r="B53" s="359" t="s">
        <v>16</v>
      </c>
      <c r="C53" s="360">
        <v>1</v>
      </c>
      <c r="D53" s="369">
        <v>0.64102564102564097</v>
      </c>
      <c r="E53" s="370"/>
      <c r="F53" s="367"/>
      <c r="G53" s="351"/>
      <c r="I53" s="602" t="s">
        <v>15</v>
      </c>
      <c r="J53" s="593" t="s">
        <v>16</v>
      </c>
      <c r="K53" s="594">
        <v>2</v>
      </c>
      <c r="L53" s="595">
        <v>1.4705882352941175</v>
      </c>
      <c r="M53" s="604"/>
      <c r="N53" s="601"/>
      <c r="O53" s="585"/>
    </row>
    <row r="54" spans="1:15" ht="15.75" thickBot="1">
      <c r="A54" s="1002" t="s">
        <v>14</v>
      </c>
      <c r="B54" s="1003"/>
      <c r="C54" s="364">
        <v>156</v>
      </c>
      <c r="D54" s="365">
        <v>100</v>
      </c>
      <c r="E54" s="371"/>
      <c r="F54" s="366"/>
      <c r="G54" s="351"/>
      <c r="I54" s="993" t="s">
        <v>14</v>
      </c>
      <c r="J54" s="994"/>
      <c r="K54" s="598">
        <v>136</v>
      </c>
      <c r="L54" s="599">
        <v>100</v>
      </c>
      <c r="M54" s="605"/>
      <c r="N54" s="600"/>
      <c r="O54" s="585"/>
    </row>
    <row r="55" spans="1:15" ht="15.75" thickTop="1">
      <c r="A55">
        <v>2015</v>
      </c>
      <c r="B55" t="s">
        <v>17</v>
      </c>
      <c r="C55" t="s">
        <v>18</v>
      </c>
      <c r="I55">
        <v>2014</v>
      </c>
      <c r="J55" t="s">
        <v>17</v>
      </c>
      <c r="K55" t="s">
        <v>18</v>
      </c>
    </row>
    <row r="56" spans="1:15">
      <c r="A56" t="s">
        <v>55</v>
      </c>
      <c r="B56" s="23">
        <f>SUM(C50:C51)</f>
        <v>60</v>
      </c>
      <c r="C56" s="3">
        <f>B56/$B$59*100</f>
        <v>38.70967741935484</v>
      </c>
      <c r="I56" t="s">
        <v>55</v>
      </c>
      <c r="J56" s="23">
        <f>SUM(K50:K51)</f>
        <v>50</v>
      </c>
      <c r="K56" s="3">
        <f>J56/$J$59*100</f>
        <v>37.313432835820898</v>
      </c>
    </row>
    <row r="57" spans="1:15">
      <c r="A57" t="s">
        <v>1</v>
      </c>
      <c r="B57" s="23">
        <f>C49</f>
        <v>24</v>
      </c>
      <c r="C57" s="3">
        <f t="shared" ref="C57:C59" si="4">B57/$B$59*100</f>
        <v>15.483870967741936</v>
      </c>
      <c r="I57" t="s">
        <v>1</v>
      </c>
      <c r="J57" s="23">
        <f>K49</f>
        <v>24</v>
      </c>
      <c r="K57" s="3">
        <f t="shared" ref="K57:K59" si="5">J57/$J$59*100</f>
        <v>17.910447761194028</v>
      </c>
    </row>
    <row r="58" spans="1:15">
      <c r="A58" t="s">
        <v>56</v>
      </c>
      <c r="B58" s="23">
        <f>SUM(C47:C48)</f>
        <v>71</v>
      </c>
      <c r="C58" s="3">
        <f>B58/$B$59*100</f>
        <v>45.806451612903224</v>
      </c>
      <c r="I58" t="s">
        <v>56</v>
      </c>
      <c r="J58" s="23">
        <f>SUM(K47:K48)</f>
        <v>60</v>
      </c>
      <c r="K58" s="3">
        <f t="shared" si="5"/>
        <v>44.776119402985074</v>
      </c>
    </row>
    <row r="59" spans="1:15">
      <c r="A59" s="1" t="s">
        <v>19</v>
      </c>
      <c r="B59" s="23">
        <f>SUM(B56:B58)</f>
        <v>155</v>
      </c>
      <c r="C59" s="3">
        <f t="shared" si="4"/>
        <v>100</v>
      </c>
      <c r="I59" s="1" t="s">
        <v>19</v>
      </c>
      <c r="J59" s="23">
        <f>SUM(J56:J58)</f>
        <v>134</v>
      </c>
      <c r="K59" s="3">
        <f t="shared" si="5"/>
        <v>100</v>
      </c>
    </row>
    <row r="61" spans="1:15" s="178" customFormat="1" ht="9.75" customHeight="1"/>
    <row r="63" spans="1:15" ht="15.75">
      <c r="A63" s="776" t="s">
        <v>370</v>
      </c>
    </row>
    <row r="64" spans="1:15">
      <c r="A64" s="175"/>
    </row>
    <row r="65" spans="1:7" ht="15.75" thickBot="1">
      <c r="A65" s="1004" t="s">
        <v>180</v>
      </c>
      <c r="B65" s="1004"/>
      <c r="C65" s="1004"/>
      <c r="D65" s="1004"/>
      <c r="E65" s="1004"/>
      <c r="F65" s="1004"/>
      <c r="G65" s="351"/>
    </row>
    <row r="66" spans="1:7" ht="26.25" thickTop="1" thickBot="1">
      <c r="A66" s="1005" t="s">
        <v>4</v>
      </c>
      <c r="B66" s="1006"/>
      <c r="C66" s="352" t="s">
        <v>5</v>
      </c>
      <c r="D66" s="353" t="s">
        <v>6</v>
      </c>
      <c r="E66" s="353" t="s">
        <v>7</v>
      </c>
      <c r="F66" s="354" t="s">
        <v>8</v>
      </c>
      <c r="G66" s="351"/>
    </row>
    <row r="67" spans="1:7" ht="15.75" thickTop="1">
      <c r="A67" s="1000" t="s">
        <v>9</v>
      </c>
      <c r="B67" s="355" t="s">
        <v>58</v>
      </c>
      <c r="C67" s="356">
        <v>3</v>
      </c>
      <c r="D67" s="357">
        <v>1.9230769230769231</v>
      </c>
      <c r="E67" s="357">
        <v>1.9230769230769231</v>
      </c>
      <c r="F67" s="358">
        <v>1.9230769230769231</v>
      </c>
      <c r="G67" s="351"/>
    </row>
    <row r="68" spans="1:7">
      <c r="A68" s="1001"/>
      <c r="B68" s="359" t="s">
        <v>59</v>
      </c>
      <c r="C68" s="360">
        <v>8</v>
      </c>
      <c r="D68" s="361">
        <v>5.1282051282051277</v>
      </c>
      <c r="E68" s="361">
        <v>5.1282051282051277</v>
      </c>
      <c r="F68" s="362">
        <v>7.0512820512820511</v>
      </c>
      <c r="G68" s="351"/>
    </row>
    <row r="69" spans="1:7">
      <c r="A69" s="1001"/>
      <c r="B69" s="359" t="s">
        <v>11</v>
      </c>
      <c r="C69" s="360">
        <v>20</v>
      </c>
      <c r="D69" s="361">
        <v>12.820512820512819</v>
      </c>
      <c r="E69" s="361">
        <v>12.820512820512819</v>
      </c>
      <c r="F69" s="362">
        <v>19.871794871794872</v>
      </c>
      <c r="G69" s="351"/>
    </row>
    <row r="70" spans="1:7">
      <c r="A70" s="1001"/>
      <c r="B70" s="359" t="s">
        <v>60</v>
      </c>
      <c r="C70" s="360">
        <v>62</v>
      </c>
      <c r="D70" s="361">
        <v>39.743589743589745</v>
      </c>
      <c r="E70" s="361">
        <v>39.743589743589745</v>
      </c>
      <c r="F70" s="362">
        <v>59.615384615384613</v>
      </c>
      <c r="G70" s="351"/>
    </row>
    <row r="71" spans="1:7">
      <c r="A71" s="1001"/>
      <c r="B71" s="359" t="s">
        <v>61</v>
      </c>
      <c r="C71" s="360">
        <v>63</v>
      </c>
      <c r="D71" s="361">
        <v>40.384615384615387</v>
      </c>
      <c r="E71" s="361">
        <v>40.384615384615387</v>
      </c>
      <c r="F71" s="362">
        <v>100</v>
      </c>
      <c r="G71" s="351"/>
    </row>
    <row r="72" spans="1:7" ht="15.75" thickBot="1">
      <c r="A72" s="1002"/>
      <c r="B72" s="363" t="s">
        <v>14</v>
      </c>
      <c r="C72" s="364">
        <v>156</v>
      </c>
      <c r="D72" s="365">
        <v>100</v>
      </c>
      <c r="E72" s="365">
        <v>100</v>
      </c>
      <c r="F72" s="366"/>
      <c r="G72" s="351"/>
    </row>
    <row r="73" spans="1:7" ht="15.75" thickTop="1">
      <c r="A73" s="259"/>
      <c r="B73" s="254"/>
      <c r="C73" s="255"/>
      <c r="D73" s="260"/>
      <c r="E73" s="261"/>
      <c r="F73" s="258"/>
      <c r="G73" s="246"/>
    </row>
    <row r="74" spans="1:7" ht="15.75" thickBot="1">
      <c r="A74" s="934"/>
      <c r="B74" s="935"/>
      <c r="C74" s="262"/>
      <c r="D74" s="263"/>
      <c r="E74" s="264"/>
      <c r="F74" s="265"/>
      <c r="G74" s="246"/>
    </row>
    <row r="75" spans="1:7" ht="15.75" thickTop="1">
      <c r="A75">
        <v>2015</v>
      </c>
      <c r="B75" t="s">
        <v>17</v>
      </c>
      <c r="C75" t="s">
        <v>18</v>
      </c>
    </row>
    <row r="76" spans="1:7">
      <c r="A76" t="s">
        <v>55</v>
      </c>
      <c r="B76" s="23">
        <f>SUM(C70:C71)</f>
        <v>125</v>
      </c>
      <c r="C76" s="3">
        <f>B76/$B$79*100</f>
        <v>80.128205128205138</v>
      </c>
    </row>
    <row r="77" spans="1:7">
      <c r="A77" t="s">
        <v>1</v>
      </c>
      <c r="B77" s="23">
        <f>C69</f>
        <v>20</v>
      </c>
      <c r="C77" s="3">
        <f t="shared" ref="C77:C79" si="6">B77/$B$79*100</f>
        <v>12.820512820512819</v>
      </c>
    </row>
    <row r="78" spans="1:7">
      <c r="A78" t="s">
        <v>56</v>
      </c>
      <c r="B78" s="23">
        <f>SUM(C67:C68)</f>
        <v>11</v>
      </c>
      <c r="C78" s="3">
        <f t="shared" si="6"/>
        <v>7.0512820512820511</v>
      </c>
    </row>
    <row r="79" spans="1:7">
      <c r="A79" s="1" t="s">
        <v>19</v>
      </c>
      <c r="B79" s="23">
        <f>SUM(B76:B78)</f>
        <v>156</v>
      </c>
      <c r="C79" s="3">
        <f t="shared" si="6"/>
        <v>100</v>
      </c>
    </row>
  </sheetData>
  <mergeCells count="28">
    <mergeCell ref="A6:F6"/>
    <mergeCell ref="A7:B7"/>
    <mergeCell ref="A8:A13"/>
    <mergeCell ref="A26:F26"/>
    <mergeCell ref="A27:B27"/>
    <mergeCell ref="A14:B14"/>
    <mergeCell ref="A15:B15"/>
    <mergeCell ref="A28:A33"/>
    <mergeCell ref="A35:B35"/>
    <mergeCell ref="A74:B74"/>
    <mergeCell ref="A54:B54"/>
    <mergeCell ref="A65:F65"/>
    <mergeCell ref="A66:B66"/>
    <mergeCell ref="A67:A72"/>
    <mergeCell ref="A45:F45"/>
    <mergeCell ref="A46:B46"/>
    <mergeCell ref="A47:A52"/>
    <mergeCell ref="I6:N6"/>
    <mergeCell ref="I7:J7"/>
    <mergeCell ref="I8:I13"/>
    <mergeCell ref="I26:N26"/>
    <mergeCell ref="I27:J27"/>
    <mergeCell ref="I54:J54"/>
    <mergeCell ref="I28:I33"/>
    <mergeCell ref="I35:J35"/>
    <mergeCell ref="I45:N45"/>
    <mergeCell ref="I46:J46"/>
    <mergeCell ref="I47:I52"/>
  </mergeCells>
  <pageMargins left="0.7" right="0.7" top="0.75" bottom="0.75" header="0.3" footer="0.3"/>
  <pageSetup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9"/>
  <sheetViews>
    <sheetView topLeftCell="A49" workbookViewId="0">
      <selection activeCell="Q73" sqref="Q73"/>
    </sheetView>
  </sheetViews>
  <sheetFormatPr defaultRowHeight="15"/>
  <cols>
    <col min="1" max="1" width="16" customWidth="1"/>
    <col min="2" max="2" width="18.28515625" customWidth="1"/>
    <col min="9" max="9" width="17" customWidth="1"/>
    <col min="10" max="10" width="17.85546875" customWidth="1"/>
  </cols>
  <sheetData>
    <row r="2" spans="1:15" ht="18.75">
      <c r="A2" s="776" t="s">
        <v>371</v>
      </c>
    </row>
    <row r="3" spans="1:15">
      <c r="A3" s="1"/>
    </row>
    <row r="4" spans="1:15">
      <c r="A4" s="175"/>
    </row>
    <row r="5" spans="1:15">
      <c r="A5" s="175"/>
    </row>
    <row r="6" spans="1:15" ht="15.75" thickBot="1">
      <c r="A6" s="1009" t="s">
        <v>181</v>
      </c>
      <c r="B6" s="1009"/>
      <c r="C6" s="1009"/>
      <c r="D6" s="1009"/>
      <c r="E6" s="1009"/>
      <c r="F6" s="1009"/>
      <c r="G6" s="372"/>
      <c r="I6" s="1014" t="s">
        <v>264</v>
      </c>
      <c r="J6" s="1014"/>
      <c r="K6" s="1014"/>
      <c r="L6" s="1014"/>
      <c r="M6" s="1014"/>
      <c r="N6" s="1014"/>
      <c r="O6" s="606"/>
    </row>
    <row r="7" spans="1:15" ht="26.25" thickTop="1" thickBot="1">
      <c r="A7" s="1010" t="s">
        <v>4</v>
      </c>
      <c r="B7" s="1011"/>
      <c r="C7" s="373" t="s">
        <v>5</v>
      </c>
      <c r="D7" s="374" t="s">
        <v>6</v>
      </c>
      <c r="E7" s="374" t="s">
        <v>7</v>
      </c>
      <c r="F7" s="375" t="s">
        <v>8</v>
      </c>
      <c r="G7" s="372"/>
      <c r="I7" s="1015" t="s">
        <v>4</v>
      </c>
      <c r="J7" s="1016"/>
      <c r="K7" s="607" t="s">
        <v>5</v>
      </c>
      <c r="L7" s="608" t="s">
        <v>6</v>
      </c>
      <c r="M7" s="608" t="s">
        <v>7</v>
      </c>
      <c r="N7" s="609" t="s">
        <v>8</v>
      </c>
      <c r="O7" s="606"/>
    </row>
    <row r="8" spans="1:15" ht="15.75" thickTop="1">
      <c r="A8" s="1012" t="s">
        <v>9</v>
      </c>
      <c r="B8" s="376" t="s">
        <v>58</v>
      </c>
      <c r="C8" s="377">
        <v>6</v>
      </c>
      <c r="D8" s="378">
        <v>3.8461538461538463</v>
      </c>
      <c r="E8" s="378">
        <v>3.8961038961038961</v>
      </c>
      <c r="F8" s="379">
        <v>3.8961038961038961</v>
      </c>
      <c r="G8" s="372"/>
      <c r="I8" s="1017" t="s">
        <v>9</v>
      </c>
      <c r="J8" s="610" t="s">
        <v>58</v>
      </c>
      <c r="K8" s="611">
        <v>6</v>
      </c>
      <c r="L8" s="612">
        <v>4.4117647058823533</v>
      </c>
      <c r="M8" s="612">
        <v>4.5454545454545459</v>
      </c>
      <c r="N8" s="613">
        <v>4.5454545454545459</v>
      </c>
      <c r="O8" s="606"/>
    </row>
    <row r="9" spans="1:15">
      <c r="A9" s="1013"/>
      <c r="B9" s="380" t="s">
        <v>59</v>
      </c>
      <c r="C9" s="381">
        <v>17</v>
      </c>
      <c r="D9" s="382">
        <v>10.897435897435898</v>
      </c>
      <c r="E9" s="382">
        <v>11.038961038961039</v>
      </c>
      <c r="F9" s="383">
        <v>14.935064935064934</v>
      </c>
      <c r="G9" s="372"/>
      <c r="I9" s="1018"/>
      <c r="J9" s="614" t="s">
        <v>59</v>
      </c>
      <c r="K9" s="615">
        <v>5</v>
      </c>
      <c r="L9" s="616">
        <v>3.6764705882352944</v>
      </c>
      <c r="M9" s="616">
        <v>3.7878787878787881</v>
      </c>
      <c r="N9" s="617">
        <v>8.3333333333333321</v>
      </c>
      <c r="O9" s="606"/>
    </row>
    <row r="10" spans="1:15">
      <c r="A10" s="1013"/>
      <c r="B10" s="380" t="s">
        <v>11</v>
      </c>
      <c r="C10" s="381">
        <v>17</v>
      </c>
      <c r="D10" s="382">
        <v>10.897435897435898</v>
      </c>
      <c r="E10" s="382">
        <v>11.038961038961039</v>
      </c>
      <c r="F10" s="383">
        <v>25.97402597402597</v>
      </c>
      <c r="G10" s="372"/>
      <c r="I10" s="1018"/>
      <c r="J10" s="614" t="s">
        <v>11</v>
      </c>
      <c r="K10" s="615">
        <v>10</v>
      </c>
      <c r="L10" s="616">
        <v>7.3529411764705888</v>
      </c>
      <c r="M10" s="616">
        <v>7.5757575757575761</v>
      </c>
      <c r="N10" s="617">
        <v>15.909090909090908</v>
      </c>
      <c r="O10" s="606"/>
    </row>
    <row r="11" spans="1:15">
      <c r="A11" s="1013"/>
      <c r="B11" s="380" t="s">
        <v>60</v>
      </c>
      <c r="C11" s="381">
        <v>58</v>
      </c>
      <c r="D11" s="382">
        <v>37.179487179487182</v>
      </c>
      <c r="E11" s="382">
        <v>37.662337662337663</v>
      </c>
      <c r="F11" s="383">
        <v>63.636363636363633</v>
      </c>
      <c r="G11" s="372"/>
      <c r="I11" s="1018"/>
      <c r="J11" s="614" t="s">
        <v>60</v>
      </c>
      <c r="K11" s="615">
        <v>62</v>
      </c>
      <c r="L11" s="616">
        <v>45.588235294117645</v>
      </c>
      <c r="M11" s="616">
        <v>46.969696969696969</v>
      </c>
      <c r="N11" s="617">
        <v>62.878787878787875</v>
      </c>
      <c r="O11" s="606"/>
    </row>
    <row r="12" spans="1:15">
      <c r="A12" s="1013"/>
      <c r="B12" s="380" t="s">
        <v>61</v>
      </c>
      <c r="C12" s="381">
        <v>56</v>
      </c>
      <c r="D12" s="382">
        <v>35.897435897435898</v>
      </c>
      <c r="E12" s="382">
        <v>36.363636363636367</v>
      </c>
      <c r="F12" s="383">
        <v>100</v>
      </c>
      <c r="G12" s="372"/>
      <c r="I12" s="1018"/>
      <c r="J12" s="614" t="s">
        <v>61</v>
      </c>
      <c r="K12" s="615">
        <v>49</v>
      </c>
      <c r="L12" s="616">
        <v>36.029411764705884</v>
      </c>
      <c r="M12" s="616">
        <v>37.121212121212125</v>
      </c>
      <c r="N12" s="617">
        <v>100</v>
      </c>
      <c r="O12" s="606"/>
    </row>
    <row r="13" spans="1:15">
      <c r="A13" s="1013"/>
      <c r="B13" s="380" t="s">
        <v>14</v>
      </c>
      <c r="C13" s="381">
        <v>154</v>
      </c>
      <c r="D13" s="382">
        <v>98.71794871794873</v>
      </c>
      <c r="E13" s="382">
        <v>100</v>
      </c>
      <c r="F13" s="384"/>
      <c r="G13" s="372"/>
      <c r="I13" s="1018"/>
      <c r="J13" s="614" t="s">
        <v>14</v>
      </c>
      <c r="K13" s="615">
        <v>132</v>
      </c>
      <c r="L13" s="616">
        <v>97.058823529411768</v>
      </c>
      <c r="M13" s="616">
        <v>100</v>
      </c>
      <c r="N13" s="618"/>
      <c r="O13" s="606"/>
    </row>
    <row r="14" spans="1:15">
      <c r="A14" s="385" t="s">
        <v>15</v>
      </c>
      <c r="B14" s="380" t="s">
        <v>16</v>
      </c>
      <c r="C14" s="381">
        <v>2</v>
      </c>
      <c r="D14" s="382">
        <v>1.2820512820512819</v>
      </c>
      <c r="E14" s="386"/>
      <c r="F14" s="384"/>
      <c r="G14" s="372"/>
      <c r="I14" s="619" t="s">
        <v>15</v>
      </c>
      <c r="J14" s="614" t="s">
        <v>16</v>
      </c>
      <c r="K14" s="615">
        <v>4</v>
      </c>
      <c r="L14" s="616">
        <v>2.9411764705882351</v>
      </c>
      <c r="M14" s="620"/>
      <c r="N14" s="618"/>
      <c r="O14" s="606"/>
    </row>
    <row r="15" spans="1:15" ht="15.75" thickBot="1">
      <c r="A15" s="1007" t="s">
        <v>14</v>
      </c>
      <c r="B15" s="1008"/>
      <c r="C15" s="387">
        <v>156</v>
      </c>
      <c r="D15" s="388">
        <v>100</v>
      </c>
      <c r="E15" s="389"/>
      <c r="F15" s="390"/>
      <c r="G15" s="372"/>
      <c r="I15" s="1019" t="s">
        <v>14</v>
      </c>
      <c r="J15" s="1020"/>
      <c r="K15" s="621">
        <v>136</v>
      </c>
      <c r="L15" s="622">
        <v>100</v>
      </c>
      <c r="M15" s="623"/>
      <c r="N15" s="624"/>
      <c r="O15" s="606"/>
    </row>
    <row r="16" spans="1:15" ht="15.75" thickTop="1">
      <c r="A16">
        <v>2015</v>
      </c>
      <c r="B16" t="s">
        <v>17</v>
      </c>
      <c r="C16" t="s">
        <v>18</v>
      </c>
      <c r="I16">
        <v>2014</v>
      </c>
      <c r="J16" t="s">
        <v>17</v>
      </c>
      <c r="K16" t="s">
        <v>18</v>
      </c>
    </row>
    <row r="17" spans="1:15">
      <c r="A17" t="s">
        <v>55</v>
      </c>
      <c r="B17" s="23">
        <f>SUM(C11:C12)</f>
        <v>114</v>
      </c>
      <c r="C17" s="3">
        <f>B17/$B$20*100</f>
        <v>74.025974025974023</v>
      </c>
      <c r="I17" t="s">
        <v>55</v>
      </c>
      <c r="J17" s="23">
        <f>SUM(K11:K12)</f>
        <v>111</v>
      </c>
      <c r="K17" s="3">
        <f>J17/$J$20*100</f>
        <v>84.090909090909093</v>
      </c>
    </row>
    <row r="18" spans="1:15">
      <c r="A18" t="s">
        <v>1</v>
      </c>
      <c r="B18" s="23">
        <f>C10</f>
        <v>17</v>
      </c>
      <c r="C18" s="3">
        <f>B18/$B$20*100</f>
        <v>11.038961038961039</v>
      </c>
      <c r="I18" t="s">
        <v>1</v>
      </c>
      <c r="J18" s="23">
        <f>K10</f>
        <v>10</v>
      </c>
      <c r="K18" s="3">
        <f t="shared" ref="K18:K20" si="0">J18/$J$20*100</f>
        <v>7.5757575757575761</v>
      </c>
    </row>
    <row r="19" spans="1:15">
      <c r="A19" t="s">
        <v>56</v>
      </c>
      <c r="B19" s="23">
        <f>SUM(C8:C9)</f>
        <v>23</v>
      </c>
      <c r="C19" s="3">
        <f t="shared" ref="C19" si="1">B19/$B$20*100</f>
        <v>14.935064935064934</v>
      </c>
      <c r="I19" t="s">
        <v>56</v>
      </c>
      <c r="J19" s="23">
        <f>SUM(K8:K9)</f>
        <v>11</v>
      </c>
      <c r="K19" s="3">
        <f t="shared" si="0"/>
        <v>8.3333333333333321</v>
      </c>
    </row>
    <row r="20" spans="1:15">
      <c r="A20" s="1" t="s">
        <v>19</v>
      </c>
      <c r="B20" s="23">
        <f>SUM(B17:B19)</f>
        <v>154</v>
      </c>
      <c r="C20" s="23">
        <f>SUM(C17:C19)</f>
        <v>99.999999999999986</v>
      </c>
      <c r="I20" s="1" t="s">
        <v>19</v>
      </c>
      <c r="J20" s="23">
        <f>SUM(J17:J19)</f>
        <v>132</v>
      </c>
      <c r="K20" s="3">
        <f t="shared" si="0"/>
        <v>100</v>
      </c>
    </row>
    <row r="22" spans="1:15" s="176" customFormat="1" ht="7.5" customHeight="1"/>
    <row r="23" spans="1:15" ht="19.5" customHeight="1">
      <c r="A23" s="1"/>
      <c r="B23" s="1"/>
      <c r="C23" s="1"/>
      <c r="D23" s="1"/>
      <c r="E23" s="1"/>
      <c r="F23" s="1"/>
      <c r="G23" s="1"/>
    </row>
    <row r="24" spans="1:15">
      <c r="A24" s="776" t="s">
        <v>372</v>
      </c>
    </row>
    <row r="25" spans="1:15">
      <c r="A25" s="175"/>
    </row>
    <row r="26" spans="1:15" ht="15.75" thickBot="1">
      <c r="A26" s="1009" t="s">
        <v>182</v>
      </c>
      <c r="B26" s="1009"/>
      <c r="C26" s="1009"/>
      <c r="D26" s="1009"/>
      <c r="E26" s="1009"/>
      <c r="F26" s="1009"/>
      <c r="G26" s="372"/>
      <c r="I26" s="1014" t="s">
        <v>265</v>
      </c>
      <c r="J26" s="1014"/>
      <c r="K26" s="1014"/>
      <c r="L26" s="1014"/>
      <c r="M26" s="1014"/>
      <c r="N26" s="1014"/>
      <c r="O26" s="606"/>
    </row>
    <row r="27" spans="1:15" ht="26.25" thickTop="1" thickBot="1">
      <c r="A27" s="1010" t="s">
        <v>4</v>
      </c>
      <c r="B27" s="1011"/>
      <c r="C27" s="373" t="s">
        <v>5</v>
      </c>
      <c r="D27" s="374" t="s">
        <v>6</v>
      </c>
      <c r="E27" s="374" t="s">
        <v>7</v>
      </c>
      <c r="F27" s="375" t="s">
        <v>8</v>
      </c>
      <c r="G27" s="372"/>
      <c r="I27" s="1015" t="s">
        <v>4</v>
      </c>
      <c r="J27" s="1016"/>
      <c r="K27" s="607" t="s">
        <v>5</v>
      </c>
      <c r="L27" s="608" t="s">
        <v>6</v>
      </c>
      <c r="M27" s="608" t="s">
        <v>7</v>
      </c>
      <c r="N27" s="609" t="s">
        <v>8</v>
      </c>
      <c r="O27" s="606"/>
    </row>
    <row r="28" spans="1:15" ht="15.75" thickTop="1">
      <c r="A28" s="1012" t="s">
        <v>9</v>
      </c>
      <c r="B28" s="376" t="s">
        <v>58</v>
      </c>
      <c r="C28" s="377">
        <v>16</v>
      </c>
      <c r="D28" s="378">
        <v>10.256410256410255</v>
      </c>
      <c r="E28" s="378">
        <v>10.256410256410255</v>
      </c>
      <c r="F28" s="379">
        <v>10.256410256410255</v>
      </c>
      <c r="G28" s="372"/>
      <c r="I28" s="1017" t="s">
        <v>9</v>
      </c>
      <c r="J28" s="610" t="s">
        <v>58</v>
      </c>
      <c r="K28" s="611">
        <v>13</v>
      </c>
      <c r="L28" s="612">
        <v>9.5588235294117645</v>
      </c>
      <c r="M28" s="612">
        <v>9.8484848484848477</v>
      </c>
      <c r="N28" s="613">
        <v>9.8484848484848477</v>
      </c>
      <c r="O28" s="606"/>
    </row>
    <row r="29" spans="1:15">
      <c r="A29" s="1013"/>
      <c r="B29" s="380" t="s">
        <v>59</v>
      </c>
      <c r="C29" s="381">
        <v>31</v>
      </c>
      <c r="D29" s="382">
        <v>19.871794871794872</v>
      </c>
      <c r="E29" s="382">
        <v>19.871794871794872</v>
      </c>
      <c r="F29" s="383">
        <v>30.128205128205128</v>
      </c>
      <c r="G29" s="372"/>
      <c r="I29" s="1018"/>
      <c r="J29" s="614" t="s">
        <v>59</v>
      </c>
      <c r="K29" s="615">
        <v>26</v>
      </c>
      <c r="L29" s="616">
        <v>19.117647058823529</v>
      </c>
      <c r="M29" s="616">
        <v>19.696969696969695</v>
      </c>
      <c r="N29" s="617">
        <v>29.545454545454547</v>
      </c>
      <c r="O29" s="606"/>
    </row>
    <row r="30" spans="1:15">
      <c r="A30" s="1013"/>
      <c r="B30" s="380" t="s">
        <v>11</v>
      </c>
      <c r="C30" s="381">
        <v>26</v>
      </c>
      <c r="D30" s="382">
        <v>16.666666666666664</v>
      </c>
      <c r="E30" s="382">
        <v>16.666666666666664</v>
      </c>
      <c r="F30" s="383">
        <v>46.794871794871796</v>
      </c>
      <c r="G30" s="372"/>
      <c r="I30" s="1018"/>
      <c r="J30" s="614" t="s">
        <v>11</v>
      </c>
      <c r="K30" s="615">
        <v>28</v>
      </c>
      <c r="L30" s="616">
        <v>20.588235294117645</v>
      </c>
      <c r="M30" s="616">
        <v>21.212121212121211</v>
      </c>
      <c r="N30" s="617">
        <v>50.757575757575758</v>
      </c>
      <c r="O30" s="606"/>
    </row>
    <row r="31" spans="1:15">
      <c r="A31" s="1013"/>
      <c r="B31" s="380" t="s">
        <v>60</v>
      </c>
      <c r="C31" s="381">
        <v>53</v>
      </c>
      <c r="D31" s="382">
        <v>33.974358974358978</v>
      </c>
      <c r="E31" s="382">
        <v>33.974358974358978</v>
      </c>
      <c r="F31" s="383">
        <v>80.769230769230774</v>
      </c>
      <c r="G31" s="372"/>
      <c r="I31" s="1018"/>
      <c r="J31" s="614" t="s">
        <v>60</v>
      </c>
      <c r="K31" s="615">
        <v>42</v>
      </c>
      <c r="L31" s="616">
        <v>30.882352941176471</v>
      </c>
      <c r="M31" s="616">
        <v>31.818181818181817</v>
      </c>
      <c r="N31" s="617">
        <v>82.575757575757578</v>
      </c>
      <c r="O31" s="606"/>
    </row>
    <row r="32" spans="1:15">
      <c r="A32" s="1013"/>
      <c r="B32" s="380" t="s">
        <v>61</v>
      </c>
      <c r="C32" s="381">
        <v>30</v>
      </c>
      <c r="D32" s="382">
        <v>19.230769230769234</v>
      </c>
      <c r="E32" s="382">
        <v>19.230769230769234</v>
      </c>
      <c r="F32" s="383">
        <v>100</v>
      </c>
      <c r="G32" s="372"/>
      <c r="I32" s="1018"/>
      <c r="J32" s="614" t="s">
        <v>61</v>
      </c>
      <c r="K32" s="615">
        <v>23</v>
      </c>
      <c r="L32" s="616">
        <v>16.911764705882355</v>
      </c>
      <c r="M32" s="616">
        <v>17.424242424242426</v>
      </c>
      <c r="N32" s="617">
        <v>100</v>
      </c>
      <c r="O32" s="606"/>
    </row>
    <row r="33" spans="1:15" ht="15.75" thickBot="1">
      <c r="A33" s="1007"/>
      <c r="B33" s="391" t="s">
        <v>14</v>
      </c>
      <c r="C33" s="387">
        <v>156</v>
      </c>
      <c r="D33" s="388">
        <v>100</v>
      </c>
      <c r="E33" s="388">
        <v>100</v>
      </c>
      <c r="F33" s="390"/>
      <c r="G33" s="372"/>
      <c r="I33" s="1018"/>
      <c r="J33" s="614" t="s">
        <v>14</v>
      </c>
      <c r="K33" s="615">
        <v>132</v>
      </c>
      <c r="L33" s="616">
        <v>97.058823529411768</v>
      </c>
      <c r="M33" s="616">
        <v>100</v>
      </c>
      <c r="N33" s="618"/>
      <c r="O33" s="606"/>
    </row>
    <row r="34" spans="1:15" ht="15.75" thickTop="1">
      <c r="A34" s="368"/>
      <c r="B34" s="359"/>
      <c r="C34" s="360"/>
      <c r="D34" s="369"/>
      <c r="E34" s="370"/>
      <c r="F34" s="367"/>
      <c r="G34" s="351"/>
      <c r="I34" s="619" t="s">
        <v>15</v>
      </c>
      <c r="J34" s="614" t="s">
        <v>16</v>
      </c>
      <c r="K34" s="615">
        <v>4</v>
      </c>
      <c r="L34" s="616">
        <v>2.9411764705882351</v>
      </c>
      <c r="M34" s="620"/>
      <c r="N34" s="618"/>
      <c r="O34" s="606"/>
    </row>
    <row r="35" spans="1:15" ht="15.75" thickBot="1">
      <c r="A35" s="1002"/>
      <c r="B35" s="1003"/>
      <c r="C35" s="364"/>
      <c r="D35" s="365"/>
      <c r="E35" s="371"/>
      <c r="F35" s="366"/>
      <c r="G35" s="351"/>
      <c r="I35" s="1019" t="s">
        <v>14</v>
      </c>
      <c r="J35" s="1020"/>
      <c r="K35" s="621">
        <v>136</v>
      </c>
      <c r="L35" s="622">
        <v>100</v>
      </c>
      <c r="M35" s="623"/>
      <c r="N35" s="624"/>
      <c r="O35" s="606"/>
    </row>
    <row r="36" spans="1:15" ht="15.75" thickTop="1">
      <c r="A36">
        <v>2015</v>
      </c>
      <c r="B36" t="s">
        <v>17</v>
      </c>
      <c r="C36" t="s">
        <v>18</v>
      </c>
      <c r="I36">
        <v>2014</v>
      </c>
      <c r="J36" t="s">
        <v>17</v>
      </c>
      <c r="K36" t="s">
        <v>18</v>
      </c>
    </row>
    <row r="37" spans="1:15">
      <c r="A37" t="s">
        <v>55</v>
      </c>
      <c r="B37" s="23">
        <f>SUM(C31:C32)</f>
        <v>83</v>
      </c>
      <c r="C37" s="3">
        <f>B37/$B$40*100</f>
        <v>53.205128205128204</v>
      </c>
      <c r="I37" t="s">
        <v>55</v>
      </c>
      <c r="J37" s="23">
        <f>SUM(K31:K32)</f>
        <v>65</v>
      </c>
      <c r="K37" s="3">
        <f>J37/$J$40*100</f>
        <v>49.242424242424242</v>
      </c>
    </row>
    <row r="38" spans="1:15">
      <c r="A38" t="s">
        <v>1</v>
      </c>
      <c r="B38" s="23">
        <f>C30</f>
        <v>26</v>
      </c>
      <c r="C38" s="3">
        <f t="shared" ref="C38:C39" si="2">B38/$B$40*100</f>
        <v>16.666666666666664</v>
      </c>
      <c r="I38" t="s">
        <v>1</v>
      </c>
      <c r="J38" s="23">
        <f>K30</f>
        <v>28</v>
      </c>
      <c r="K38" s="3">
        <f t="shared" ref="K38:K40" si="3">J38/$J$40*100</f>
        <v>21.212121212121211</v>
      </c>
    </row>
    <row r="39" spans="1:15">
      <c r="A39" t="s">
        <v>56</v>
      </c>
      <c r="B39" s="23">
        <f>SUM(C28:C29)</f>
        <v>47</v>
      </c>
      <c r="C39" s="3">
        <f t="shared" si="2"/>
        <v>30.128205128205128</v>
      </c>
      <c r="I39" t="s">
        <v>56</v>
      </c>
      <c r="J39" s="23">
        <f>SUM(K28:K29)</f>
        <v>39</v>
      </c>
      <c r="K39" s="3">
        <f t="shared" si="3"/>
        <v>29.545454545454547</v>
      </c>
    </row>
    <row r="40" spans="1:15">
      <c r="A40" s="1" t="s">
        <v>19</v>
      </c>
      <c r="B40" s="23">
        <f>SUM(B37:B39)</f>
        <v>156</v>
      </c>
      <c r="C40" s="23">
        <f>SUM(C37:C39)</f>
        <v>99.999999999999986</v>
      </c>
      <c r="I40" s="1" t="s">
        <v>19</v>
      </c>
      <c r="J40" s="23">
        <f>SUM(J37:J39)</f>
        <v>132</v>
      </c>
      <c r="K40" s="3">
        <f t="shared" si="3"/>
        <v>100</v>
      </c>
    </row>
    <row r="42" spans="1:15" s="178" customFormat="1" ht="9.75" customHeight="1"/>
    <row r="44" spans="1:15">
      <c r="A44" s="776" t="s">
        <v>373</v>
      </c>
    </row>
    <row r="45" spans="1:15" ht="15.75" thickBot="1">
      <c r="A45" s="1009" t="s">
        <v>183</v>
      </c>
      <c r="B45" s="1009"/>
      <c r="C45" s="1009"/>
      <c r="D45" s="1009"/>
      <c r="E45" s="1009"/>
      <c r="F45" s="1009"/>
      <c r="G45" s="372"/>
      <c r="I45" s="1014" t="s">
        <v>266</v>
      </c>
      <c r="J45" s="1014"/>
      <c r="K45" s="1014"/>
      <c r="L45" s="1014"/>
      <c r="M45" s="1014"/>
      <c r="N45" s="1014"/>
      <c r="O45" s="606"/>
    </row>
    <row r="46" spans="1:15" ht="26.25" thickTop="1" thickBot="1">
      <c r="A46" s="1010" t="s">
        <v>4</v>
      </c>
      <c r="B46" s="1011"/>
      <c r="C46" s="373" t="s">
        <v>5</v>
      </c>
      <c r="D46" s="374" t="s">
        <v>6</v>
      </c>
      <c r="E46" s="374" t="s">
        <v>7</v>
      </c>
      <c r="F46" s="375" t="s">
        <v>8</v>
      </c>
      <c r="G46" s="372"/>
      <c r="I46" s="1015" t="s">
        <v>4</v>
      </c>
      <c r="J46" s="1016"/>
      <c r="K46" s="607" t="s">
        <v>5</v>
      </c>
      <c r="L46" s="608" t="s">
        <v>6</v>
      </c>
      <c r="M46" s="608" t="s">
        <v>7</v>
      </c>
      <c r="N46" s="609" t="s">
        <v>8</v>
      </c>
      <c r="O46" s="606"/>
    </row>
    <row r="47" spans="1:15" ht="15.75" thickTop="1">
      <c r="A47" s="1012" t="s">
        <v>9</v>
      </c>
      <c r="B47" s="376" t="s">
        <v>58</v>
      </c>
      <c r="C47" s="377">
        <v>2</v>
      </c>
      <c r="D47" s="378">
        <v>1.2820512820512819</v>
      </c>
      <c r="E47" s="378">
        <v>1.2903225806451613</v>
      </c>
      <c r="F47" s="379">
        <v>1.2903225806451613</v>
      </c>
      <c r="G47" s="372"/>
      <c r="I47" s="1017" t="s">
        <v>9</v>
      </c>
      <c r="J47" s="610" t="s">
        <v>58</v>
      </c>
      <c r="K47" s="611">
        <v>1</v>
      </c>
      <c r="L47" s="625">
        <v>0.73529411764705876</v>
      </c>
      <c r="M47" s="625">
        <v>0.78125</v>
      </c>
      <c r="N47" s="626">
        <v>0.78125</v>
      </c>
      <c r="O47" s="606"/>
    </row>
    <row r="48" spans="1:15">
      <c r="A48" s="1013"/>
      <c r="B48" s="380" t="s">
        <v>59</v>
      </c>
      <c r="C48" s="381">
        <v>23</v>
      </c>
      <c r="D48" s="382">
        <v>14.743589743589745</v>
      </c>
      <c r="E48" s="382">
        <v>14.838709677419354</v>
      </c>
      <c r="F48" s="383">
        <v>16.129032258064516</v>
      </c>
      <c r="G48" s="372"/>
      <c r="I48" s="1018"/>
      <c r="J48" s="614" t="s">
        <v>59</v>
      </c>
      <c r="K48" s="615">
        <v>29</v>
      </c>
      <c r="L48" s="616">
        <v>21.323529411764707</v>
      </c>
      <c r="M48" s="616">
        <v>22.65625</v>
      </c>
      <c r="N48" s="617">
        <v>23.4375</v>
      </c>
      <c r="O48" s="606"/>
    </row>
    <row r="49" spans="1:15">
      <c r="A49" s="1013"/>
      <c r="B49" s="380" t="s">
        <v>11</v>
      </c>
      <c r="C49" s="381">
        <v>26</v>
      </c>
      <c r="D49" s="382">
        <v>16.666666666666664</v>
      </c>
      <c r="E49" s="382">
        <v>16.7741935483871</v>
      </c>
      <c r="F49" s="383">
        <v>32.903225806451616</v>
      </c>
      <c r="G49" s="372"/>
      <c r="I49" s="1018"/>
      <c r="J49" s="614" t="s">
        <v>11</v>
      </c>
      <c r="K49" s="615">
        <v>29</v>
      </c>
      <c r="L49" s="616">
        <v>21.323529411764707</v>
      </c>
      <c r="M49" s="616">
        <v>22.65625</v>
      </c>
      <c r="N49" s="617">
        <v>46.09375</v>
      </c>
      <c r="O49" s="606"/>
    </row>
    <row r="50" spans="1:15">
      <c r="A50" s="1013"/>
      <c r="B50" s="380" t="s">
        <v>60</v>
      </c>
      <c r="C50" s="381">
        <v>83</v>
      </c>
      <c r="D50" s="382">
        <v>53.205128205128204</v>
      </c>
      <c r="E50" s="382">
        <v>53.548387096774199</v>
      </c>
      <c r="F50" s="383">
        <v>86.451612903225808</v>
      </c>
      <c r="G50" s="372"/>
      <c r="I50" s="1018"/>
      <c r="J50" s="614" t="s">
        <v>60</v>
      </c>
      <c r="K50" s="615">
        <v>53</v>
      </c>
      <c r="L50" s="616">
        <v>38.970588235294116</v>
      </c>
      <c r="M50" s="616">
        <v>41.40625</v>
      </c>
      <c r="N50" s="617">
        <v>87.5</v>
      </c>
      <c r="O50" s="606"/>
    </row>
    <row r="51" spans="1:15">
      <c r="A51" s="1013"/>
      <c r="B51" s="380" t="s">
        <v>61</v>
      </c>
      <c r="C51" s="381">
        <v>21</v>
      </c>
      <c r="D51" s="382">
        <v>13.461538461538462</v>
      </c>
      <c r="E51" s="382">
        <v>13.548387096774196</v>
      </c>
      <c r="F51" s="383">
        <v>100</v>
      </c>
      <c r="G51" s="372"/>
      <c r="I51" s="1018"/>
      <c r="J51" s="614" t="s">
        <v>61</v>
      </c>
      <c r="K51" s="615">
        <v>16</v>
      </c>
      <c r="L51" s="616">
        <v>11.76470588235294</v>
      </c>
      <c r="M51" s="616">
        <v>12.5</v>
      </c>
      <c r="N51" s="617">
        <v>100</v>
      </c>
      <c r="O51" s="606"/>
    </row>
    <row r="52" spans="1:15">
      <c r="A52" s="1013"/>
      <c r="B52" s="380" t="s">
        <v>14</v>
      </c>
      <c r="C52" s="381">
        <v>155</v>
      </c>
      <c r="D52" s="382">
        <v>99.358974358974365</v>
      </c>
      <c r="E52" s="382">
        <v>100</v>
      </c>
      <c r="F52" s="384"/>
      <c r="G52" s="372"/>
      <c r="I52" s="1018"/>
      <c r="J52" s="614" t="s">
        <v>14</v>
      </c>
      <c r="K52" s="615">
        <v>128</v>
      </c>
      <c r="L52" s="616">
        <v>94.117647058823522</v>
      </c>
      <c r="M52" s="616">
        <v>100</v>
      </c>
      <c r="N52" s="618"/>
      <c r="O52" s="606"/>
    </row>
    <row r="53" spans="1:15">
      <c r="A53" s="385" t="s">
        <v>15</v>
      </c>
      <c r="B53" s="380" t="s">
        <v>16</v>
      </c>
      <c r="C53" s="381">
        <v>1</v>
      </c>
      <c r="D53" s="392">
        <v>0.64102564102564097</v>
      </c>
      <c r="E53" s="386"/>
      <c r="F53" s="384"/>
      <c r="G53" s="372"/>
      <c r="I53" s="619" t="s">
        <v>15</v>
      </c>
      <c r="J53" s="614" t="s">
        <v>16</v>
      </c>
      <c r="K53" s="615">
        <v>8</v>
      </c>
      <c r="L53" s="616">
        <v>5.8823529411764701</v>
      </c>
      <c r="M53" s="620"/>
      <c r="N53" s="618"/>
      <c r="O53" s="606"/>
    </row>
    <row r="54" spans="1:15" ht="15.75" thickBot="1">
      <c r="A54" s="1007" t="s">
        <v>14</v>
      </c>
      <c r="B54" s="1008"/>
      <c r="C54" s="387">
        <v>156</v>
      </c>
      <c r="D54" s="388">
        <v>100</v>
      </c>
      <c r="E54" s="389"/>
      <c r="F54" s="390"/>
      <c r="G54" s="372"/>
      <c r="I54" s="1019" t="s">
        <v>14</v>
      </c>
      <c r="J54" s="1020"/>
      <c r="K54" s="621">
        <v>136</v>
      </c>
      <c r="L54" s="622">
        <v>100</v>
      </c>
      <c r="M54" s="623"/>
      <c r="N54" s="624"/>
      <c r="O54" s="606"/>
    </row>
    <row r="55" spans="1:15" ht="15.75" thickTop="1">
      <c r="A55">
        <v>2015</v>
      </c>
      <c r="B55" t="s">
        <v>17</v>
      </c>
      <c r="C55" t="s">
        <v>18</v>
      </c>
      <c r="I55">
        <v>2014</v>
      </c>
      <c r="J55" t="s">
        <v>17</v>
      </c>
      <c r="K55" t="s">
        <v>18</v>
      </c>
    </row>
    <row r="56" spans="1:15">
      <c r="A56" t="s">
        <v>55</v>
      </c>
      <c r="B56" s="23">
        <f>SUM(C50:C51)</f>
        <v>104</v>
      </c>
      <c r="C56" s="3">
        <f>B56/$B$59*100</f>
        <v>67.096774193548399</v>
      </c>
      <c r="I56" t="s">
        <v>55</v>
      </c>
      <c r="J56" s="23">
        <f>SUM(K50:K51)</f>
        <v>69</v>
      </c>
      <c r="K56" s="3">
        <f>J56/$J$59*100</f>
        <v>53.90625</v>
      </c>
    </row>
    <row r="57" spans="1:15">
      <c r="A57" t="s">
        <v>1</v>
      </c>
      <c r="B57" s="23">
        <f>C49</f>
        <v>26</v>
      </c>
      <c r="C57" s="3">
        <f t="shared" ref="C57:C58" si="4">B57/$B$59*100</f>
        <v>16.7741935483871</v>
      </c>
      <c r="I57" t="s">
        <v>1</v>
      </c>
      <c r="J57" s="23">
        <f>K49</f>
        <v>29</v>
      </c>
      <c r="K57" s="3">
        <f t="shared" ref="K57:K59" si="5">J57/$J$59*100</f>
        <v>22.65625</v>
      </c>
    </row>
    <row r="58" spans="1:15">
      <c r="A58" t="s">
        <v>56</v>
      </c>
      <c r="B58" s="23">
        <f>SUM(C47:C48)</f>
        <v>25</v>
      </c>
      <c r="C58" s="3">
        <f t="shared" si="4"/>
        <v>16.129032258064516</v>
      </c>
      <c r="I58" t="s">
        <v>56</v>
      </c>
      <c r="J58" s="23">
        <f>SUM(K47:K48)</f>
        <v>30</v>
      </c>
      <c r="K58" s="3">
        <f>J58/$J$59*100</f>
        <v>23.4375</v>
      </c>
    </row>
    <row r="59" spans="1:15">
      <c r="A59" s="1" t="s">
        <v>19</v>
      </c>
      <c r="B59" s="23">
        <f>SUM(B56:B58)</f>
        <v>155</v>
      </c>
      <c r="C59" s="23">
        <f>SUM(C56:C58)</f>
        <v>100.00000000000001</v>
      </c>
      <c r="I59" s="1" t="s">
        <v>19</v>
      </c>
      <c r="J59" s="23">
        <f>SUM(J56:J58)</f>
        <v>128</v>
      </c>
      <c r="K59" s="3">
        <f t="shared" si="5"/>
        <v>100</v>
      </c>
    </row>
    <row r="61" spans="1:15" s="178" customFormat="1" ht="9.75" customHeight="1"/>
    <row r="63" spans="1:15" ht="18.75">
      <c r="A63" s="776" t="s">
        <v>374</v>
      </c>
    </row>
    <row r="64" spans="1:15">
      <c r="A64" s="175"/>
    </row>
    <row r="65" spans="1:7" ht="15.75" thickBot="1">
      <c r="A65" s="1009" t="s">
        <v>184</v>
      </c>
      <c r="B65" s="1009"/>
      <c r="C65" s="1009"/>
      <c r="D65" s="1009"/>
      <c r="E65" s="1009"/>
      <c r="F65" s="1009"/>
      <c r="G65" s="372"/>
    </row>
    <row r="66" spans="1:7" ht="26.25" thickTop="1" thickBot="1">
      <c r="A66" s="1010" t="s">
        <v>4</v>
      </c>
      <c r="B66" s="1011"/>
      <c r="C66" s="373" t="s">
        <v>5</v>
      </c>
      <c r="D66" s="374" t="s">
        <v>6</v>
      </c>
      <c r="E66" s="374" t="s">
        <v>7</v>
      </c>
      <c r="F66" s="375" t="s">
        <v>8</v>
      </c>
      <c r="G66" s="372"/>
    </row>
    <row r="67" spans="1:7" ht="15.75" thickTop="1">
      <c r="A67" s="1012" t="s">
        <v>9</v>
      </c>
      <c r="B67" s="376" t="s">
        <v>58</v>
      </c>
      <c r="C67" s="377">
        <v>16</v>
      </c>
      <c r="D67" s="378">
        <v>10.256410256410255</v>
      </c>
      <c r="E67" s="378">
        <v>10.38961038961039</v>
      </c>
      <c r="F67" s="379">
        <v>10.38961038961039</v>
      </c>
      <c r="G67" s="372"/>
    </row>
    <row r="68" spans="1:7">
      <c r="A68" s="1013"/>
      <c r="B68" s="380" t="s">
        <v>59</v>
      </c>
      <c r="C68" s="381">
        <v>37</v>
      </c>
      <c r="D68" s="382">
        <v>23.717948717948715</v>
      </c>
      <c r="E68" s="382">
        <v>24.025974025974026</v>
      </c>
      <c r="F68" s="383">
        <v>34.415584415584419</v>
      </c>
      <c r="G68" s="372"/>
    </row>
    <row r="69" spans="1:7">
      <c r="A69" s="1013"/>
      <c r="B69" s="380" t="s">
        <v>11</v>
      </c>
      <c r="C69" s="381">
        <v>29</v>
      </c>
      <c r="D69" s="382">
        <v>18.589743589743591</v>
      </c>
      <c r="E69" s="382">
        <v>18.831168831168831</v>
      </c>
      <c r="F69" s="383">
        <v>53.246753246753244</v>
      </c>
      <c r="G69" s="372"/>
    </row>
    <row r="70" spans="1:7">
      <c r="A70" s="1013"/>
      <c r="B70" s="380" t="s">
        <v>60</v>
      </c>
      <c r="C70" s="381">
        <v>59</v>
      </c>
      <c r="D70" s="382">
        <v>37.820512820512818</v>
      </c>
      <c r="E70" s="382">
        <v>38.311688311688314</v>
      </c>
      <c r="F70" s="383">
        <v>91.558441558441558</v>
      </c>
      <c r="G70" s="372"/>
    </row>
    <row r="71" spans="1:7">
      <c r="A71" s="1013"/>
      <c r="B71" s="380" t="s">
        <v>61</v>
      </c>
      <c r="C71" s="381">
        <v>13</v>
      </c>
      <c r="D71" s="382">
        <v>8.3333333333333321</v>
      </c>
      <c r="E71" s="382">
        <v>8.4415584415584419</v>
      </c>
      <c r="F71" s="383">
        <v>100</v>
      </c>
      <c r="G71" s="372"/>
    </row>
    <row r="72" spans="1:7">
      <c r="A72" s="1013"/>
      <c r="B72" s="380" t="s">
        <v>14</v>
      </c>
      <c r="C72" s="381">
        <v>154</v>
      </c>
      <c r="D72" s="382">
        <v>98.71794871794873</v>
      </c>
      <c r="E72" s="382">
        <v>100</v>
      </c>
      <c r="F72" s="384"/>
      <c r="G72" s="372"/>
    </row>
    <row r="73" spans="1:7">
      <c r="A73" s="385" t="s">
        <v>15</v>
      </c>
      <c r="B73" s="380" t="s">
        <v>16</v>
      </c>
      <c r="C73" s="381">
        <v>2</v>
      </c>
      <c r="D73" s="382">
        <v>1.2820512820512819</v>
      </c>
      <c r="E73" s="386"/>
      <c r="F73" s="384"/>
      <c r="G73" s="372"/>
    </row>
    <row r="74" spans="1:7" ht="15.75" thickBot="1">
      <c r="A74" s="1007" t="s">
        <v>14</v>
      </c>
      <c r="B74" s="1008"/>
      <c r="C74" s="387">
        <v>156</v>
      </c>
      <c r="D74" s="388">
        <v>100</v>
      </c>
      <c r="E74" s="389"/>
      <c r="F74" s="390"/>
      <c r="G74" s="372"/>
    </row>
    <row r="75" spans="1:7" ht="15.75" thickTop="1">
      <c r="A75">
        <v>2015</v>
      </c>
      <c r="B75" t="s">
        <v>17</v>
      </c>
      <c r="C75" t="s">
        <v>18</v>
      </c>
    </row>
    <row r="76" spans="1:7">
      <c r="A76" t="s">
        <v>55</v>
      </c>
      <c r="B76" s="23">
        <f>SUM(C70:C71)</f>
        <v>72</v>
      </c>
      <c r="C76" s="3">
        <f>B76/$B$79*100</f>
        <v>46.753246753246749</v>
      </c>
    </row>
    <row r="77" spans="1:7">
      <c r="A77" t="s">
        <v>1</v>
      </c>
      <c r="B77" s="23">
        <f>C69</f>
        <v>29</v>
      </c>
      <c r="C77" s="3">
        <f t="shared" ref="C77:C78" si="6">B77/$B$79*100</f>
        <v>18.831168831168831</v>
      </c>
    </row>
    <row r="78" spans="1:7">
      <c r="A78" t="s">
        <v>56</v>
      </c>
      <c r="B78" s="23">
        <f>SUM(C67:C68)</f>
        <v>53</v>
      </c>
      <c r="C78" s="3">
        <f t="shared" si="6"/>
        <v>34.415584415584419</v>
      </c>
    </row>
    <row r="79" spans="1:7">
      <c r="A79" s="1" t="s">
        <v>19</v>
      </c>
      <c r="B79" s="23">
        <f>SUM(B76:B78)</f>
        <v>154</v>
      </c>
      <c r="C79" s="23">
        <f>SUM(C76:C78)</f>
        <v>100</v>
      </c>
    </row>
  </sheetData>
  <mergeCells count="28">
    <mergeCell ref="I46:J46"/>
    <mergeCell ref="I47:I52"/>
    <mergeCell ref="I54:J54"/>
    <mergeCell ref="I26:N26"/>
    <mergeCell ref="I27:J27"/>
    <mergeCell ref="I28:I33"/>
    <mergeCell ref="I35:J35"/>
    <mergeCell ref="I6:N6"/>
    <mergeCell ref="I7:J7"/>
    <mergeCell ref="I8:I13"/>
    <mergeCell ref="I15:J15"/>
    <mergeCell ref="I45:N45"/>
    <mergeCell ref="A74:B74"/>
    <mergeCell ref="A6:F6"/>
    <mergeCell ref="A7:B7"/>
    <mergeCell ref="A8:A13"/>
    <mergeCell ref="A15:B15"/>
    <mergeCell ref="A26:F26"/>
    <mergeCell ref="A35:B35"/>
    <mergeCell ref="A27:B27"/>
    <mergeCell ref="A28:A33"/>
    <mergeCell ref="A45:F45"/>
    <mergeCell ref="A46:B46"/>
    <mergeCell ref="A47:A52"/>
    <mergeCell ref="A54:B54"/>
    <mergeCell ref="A65:F65"/>
    <mergeCell ref="A66:B66"/>
    <mergeCell ref="A67:A72"/>
  </mergeCells>
  <pageMargins left="0.7" right="0.7" top="0.75" bottom="0.75" header="0.3" footer="0.3"/>
  <pageSetup orientation="portrait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9"/>
  <sheetViews>
    <sheetView topLeftCell="A19" zoomScale="85" zoomScaleNormal="85" workbookViewId="0">
      <selection activeCell="N9" sqref="N9"/>
    </sheetView>
  </sheetViews>
  <sheetFormatPr defaultRowHeight="15"/>
  <cols>
    <col min="1" max="1" width="55.140625" customWidth="1"/>
    <col min="2" max="2" width="23.5703125" customWidth="1"/>
    <col min="3" max="3" width="10.7109375" bestFit="1" customWidth="1"/>
    <col min="4" max="4" width="12.140625" bestFit="1" customWidth="1"/>
    <col min="5" max="5" width="9.42578125" bestFit="1" customWidth="1"/>
    <col min="6" max="6" width="10" bestFit="1" customWidth="1"/>
    <col min="7" max="7" width="9.5703125" bestFit="1" customWidth="1"/>
    <col min="8" max="8" width="10.5703125" bestFit="1" customWidth="1"/>
  </cols>
  <sheetData>
    <row r="2" spans="1:4">
      <c r="A2" s="776" t="s">
        <v>375</v>
      </c>
    </row>
    <row r="3" spans="1:4">
      <c r="A3" s="1"/>
    </row>
    <row r="4" spans="1:4">
      <c r="A4" s="1"/>
    </row>
    <row r="6" spans="1:4">
      <c r="B6">
        <v>2013</v>
      </c>
      <c r="C6">
        <v>2014</v>
      </c>
      <c r="D6">
        <v>2015</v>
      </c>
    </row>
    <row r="7" spans="1:4">
      <c r="A7" t="s">
        <v>142</v>
      </c>
      <c r="B7" s="707">
        <v>4.0666666666666664</v>
      </c>
      <c r="C7" s="707">
        <v>4</v>
      </c>
      <c r="D7" s="328">
        <f t="array" ref="D7:D17">TRANSPOSE(C25:M25)</f>
        <v>3.8741721854304636</v>
      </c>
    </row>
    <row r="8" spans="1:4">
      <c r="A8" t="s">
        <v>185</v>
      </c>
      <c r="B8" s="707">
        <v>3.1923076923076925</v>
      </c>
      <c r="C8" s="707">
        <v>3.6691729323308269</v>
      </c>
      <c r="D8" s="328">
        <v>3.6266666666666665</v>
      </c>
    </row>
    <row r="9" spans="1:4">
      <c r="A9" t="s">
        <v>192</v>
      </c>
      <c r="B9" s="697"/>
      <c r="C9" s="707">
        <v>3.1538461538461537</v>
      </c>
      <c r="D9" s="328">
        <v>3.2266666666666666</v>
      </c>
    </row>
    <row r="10" spans="1:4">
      <c r="A10" t="s">
        <v>191</v>
      </c>
      <c r="B10" s="707">
        <v>3.9015151515151514</v>
      </c>
      <c r="C10" s="707">
        <v>4.1374045801526718</v>
      </c>
      <c r="D10" s="328">
        <v>3.9533333333333331</v>
      </c>
    </row>
    <row r="11" spans="1:4">
      <c r="A11" t="s">
        <v>189</v>
      </c>
      <c r="B11" s="707">
        <v>3.5714285714285716</v>
      </c>
      <c r="C11" s="707">
        <v>3.6769230769230767</v>
      </c>
      <c r="D11" s="328">
        <v>3.6993006993006992</v>
      </c>
    </row>
    <row r="12" spans="1:4">
      <c r="A12" t="s">
        <v>187</v>
      </c>
      <c r="B12" s="707">
        <v>3.6692307692307691</v>
      </c>
      <c r="C12" s="707">
        <v>3.6744186046511627</v>
      </c>
      <c r="D12" s="328">
        <v>3.6556291390728477</v>
      </c>
    </row>
    <row r="13" spans="1:4">
      <c r="A13" t="s">
        <v>376</v>
      </c>
      <c r="B13" s="707">
        <v>3.7142857142857144</v>
      </c>
      <c r="C13" s="707">
        <v>3.7272727272727271</v>
      </c>
      <c r="D13" s="328">
        <v>3.5167785234899327</v>
      </c>
    </row>
    <row r="14" spans="1:4">
      <c r="A14" t="s">
        <v>186</v>
      </c>
      <c r="B14" s="707">
        <v>3.7575757575757578</v>
      </c>
      <c r="C14" s="707">
        <v>3.8473282442748094</v>
      </c>
      <c r="D14" s="328">
        <v>3.6333333333333333</v>
      </c>
    </row>
    <row r="15" spans="1:4">
      <c r="A15" t="s">
        <v>190</v>
      </c>
      <c r="B15" s="707">
        <v>3.5669291338582676</v>
      </c>
      <c r="C15" s="707">
        <v>3.7301587301587302</v>
      </c>
      <c r="D15" s="328">
        <v>3.5503355704697985</v>
      </c>
    </row>
    <row r="16" spans="1:4">
      <c r="A16" t="s">
        <v>193</v>
      </c>
      <c r="B16" s="697"/>
      <c r="C16" s="707">
        <v>3.0229007633587788</v>
      </c>
      <c r="D16" s="328">
        <v>3.1476510067114094</v>
      </c>
    </row>
    <row r="17" spans="1:15">
      <c r="A17" t="s">
        <v>188</v>
      </c>
      <c r="B17" s="697"/>
      <c r="D17" s="328">
        <v>3.3973509933774833</v>
      </c>
    </row>
    <row r="18" spans="1:15">
      <c r="A18" t="s">
        <v>309</v>
      </c>
      <c r="B18" s="707">
        <v>3.4568965517241379</v>
      </c>
    </row>
    <row r="19" spans="1:15">
      <c r="B19" s="707"/>
    </row>
    <row r="20" spans="1:15">
      <c r="A20">
        <v>2015</v>
      </c>
      <c r="B20" s="59"/>
      <c r="F20" s="694"/>
    </row>
    <row r="21" spans="1:15" ht="15.75" thickBot="1">
      <c r="A21" s="1029" t="s">
        <v>32</v>
      </c>
      <c r="B21" s="1029"/>
      <c r="C21" s="1029"/>
      <c r="D21" s="1029"/>
      <c r="E21" s="1029"/>
      <c r="F21" s="1029"/>
      <c r="G21" s="1029"/>
      <c r="H21" s="1029"/>
      <c r="I21" s="1029"/>
      <c r="J21" s="1029"/>
      <c r="K21" s="1029"/>
      <c r="L21" s="1029"/>
      <c r="M21" s="1029"/>
      <c r="N21" s="1029"/>
      <c r="O21" s="393"/>
    </row>
    <row r="22" spans="1:15" ht="26.25" thickTop="1" thickBot="1">
      <c r="A22" s="1030" t="s">
        <v>4</v>
      </c>
      <c r="B22" s="1031"/>
      <c r="C22" s="394" t="s">
        <v>195</v>
      </c>
      <c r="D22" s="395" t="s">
        <v>196</v>
      </c>
      <c r="E22" s="395" t="s">
        <v>197</v>
      </c>
      <c r="F22" s="395" t="s">
        <v>198</v>
      </c>
      <c r="G22" s="395" t="s">
        <v>199</v>
      </c>
      <c r="H22" s="395" t="s">
        <v>200</v>
      </c>
      <c r="I22" s="395" t="s">
        <v>201</v>
      </c>
      <c r="J22" s="395" t="s">
        <v>202</v>
      </c>
      <c r="K22" s="395" t="s">
        <v>203</v>
      </c>
      <c r="L22" s="395" t="s">
        <v>204</v>
      </c>
      <c r="M22" s="395" t="s">
        <v>205</v>
      </c>
      <c r="N22" s="396" t="s">
        <v>194</v>
      </c>
      <c r="O22" s="393"/>
    </row>
    <row r="23" spans="1:15" ht="15.75" thickTop="1">
      <c r="A23" s="1032" t="s">
        <v>39</v>
      </c>
      <c r="B23" s="397" t="s">
        <v>9</v>
      </c>
      <c r="C23" s="398">
        <v>151</v>
      </c>
      <c r="D23" s="402">
        <v>150</v>
      </c>
      <c r="E23" s="402">
        <v>150</v>
      </c>
      <c r="F23" s="402">
        <v>150</v>
      </c>
      <c r="G23" s="402">
        <v>143</v>
      </c>
      <c r="H23" s="402">
        <v>151</v>
      </c>
      <c r="I23" s="402">
        <v>149</v>
      </c>
      <c r="J23" s="402">
        <v>150</v>
      </c>
      <c r="K23" s="402">
        <v>149</v>
      </c>
      <c r="L23" s="402">
        <v>149</v>
      </c>
      <c r="M23" s="402">
        <v>151</v>
      </c>
      <c r="N23" s="403">
        <v>156</v>
      </c>
      <c r="O23" s="393"/>
    </row>
    <row r="24" spans="1:15">
      <c r="A24" s="1033"/>
      <c r="B24" s="399" t="s">
        <v>15</v>
      </c>
      <c r="C24" s="400">
        <v>5</v>
      </c>
      <c r="D24" s="404">
        <v>6</v>
      </c>
      <c r="E24" s="404">
        <v>6</v>
      </c>
      <c r="F24" s="404">
        <v>6</v>
      </c>
      <c r="G24" s="404">
        <v>13</v>
      </c>
      <c r="H24" s="404">
        <v>5</v>
      </c>
      <c r="I24" s="404">
        <v>7</v>
      </c>
      <c r="J24" s="404">
        <v>6</v>
      </c>
      <c r="K24" s="404">
        <v>7</v>
      </c>
      <c r="L24" s="404">
        <v>7</v>
      </c>
      <c r="M24" s="404">
        <v>5</v>
      </c>
      <c r="N24" s="405">
        <v>0</v>
      </c>
      <c r="O24" s="393"/>
    </row>
    <row r="25" spans="1:15" ht="15.75" thickBot="1">
      <c r="A25" s="1034" t="s">
        <v>40</v>
      </c>
      <c r="B25" s="1035"/>
      <c r="C25" s="406">
        <v>3.8741721854304636</v>
      </c>
      <c r="D25" s="407">
        <v>3.6266666666666665</v>
      </c>
      <c r="E25" s="407">
        <v>3.2266666666666666</v>
      </c>
      <c r="F25" s="407">
        <v>3.9533333333333331</v>
      </c>
      <c r="G25" s="407">
        <v>3.6993006993006992</v>
      </c>
      <c r="H25" s="407">
        <v>3.6556291390728477</v>
      </c>
      <c r="I25" s="407">
        <v>3.5167785234899327</v>
      </c>
      <c r="J25" s="407">
        <v>3.6333333333333333</v>
      </c>
      <c r="K25" s="407">
        <v>3.5503355704697985</v>
      </c>
      <c r="L25" s="407">
        <v>3.1476510067114094</v>
      </c>
      <c r="M25" s="407">
        <v>3.3973509933774833</v>
      </c>
      <c r="N25" s="401"/>
      <c r="O25" s="393"/>
    </row>
    <row r="26" spans="1:15" ht="15.75" thickTop="1">
      <c r="B26" s="59"/>
    </row>
    <row r="27" spans="1:15">
      <c r="A27">
        <v>2014</v>
      </c>
    </row>
    <row r="28" spans="1:15" ht="15.75" thickBot="1">
      <c r="A28" s="1028" t="s">
        <v>32</v>
      </c>
      <c r="B28" s="1028"/>
      <c r="C28" s="1028"/>
      <c r="D28" s="1028"/>
      <c r="E28" s="1028"/>
      <c r="F28" s="1028"/>
      <c r="G28" s="1028"/>
      <c r="H28" s="1028"/>
      <c r="I28" s="1028"/>
      <c r="J28" s="1028"/>
      <c r="K28" s="1028"/>
      <c r="L28" s="1028"/>
      <c r="M28" s="627"/>
    </row>
    <row r="29" spans="1:15" ht="74.25" thickTop="1" thickBot="1">
      <c r="A29" s="1021" t="s">
        <v>4</v>
      </c>
      <c r="B29" s="1022"/>
      <c r="C29" s="628" t="s">
        <v>142</v>
      </c>
      <c r="D29" s="629" t="s">
        <v>185</v>
      </c>
      <c r="E29" s="629" t="s">
        <v>192</v>
      </c>
      <c r="F29" s="629" t="s">
        <v>191</v>
      </c>
      <c r="G29" s="629" t="s">
        <v>189</v>
      </c>
      <c r="H29" s="629" t="s">
        <v>187</v>
      </c>
      <c r="I29" s="629" t="s">
        <v>267</v>
      </c>
      <c r="J29" s="629" t="s">
        <v>186</v>
      </c>
      <c r="K29" s="629" t="s">
        <v>190</v>
      </c>
      <c r="L29" s="630" t="s">
        <v>193</v>
      </c>
      <c r="M29" s="627"/>
    </row>
    <row r="30" spans="1:15" ht="15.75" thickTop="1">
      <c r="A30" s="1023" t="s">
        <v>39</v>
      </c>
      <c r="B30" s="631" t="s">
        <v>9</v>
      </c>
      <c r="C30" s="632">
        <v>134</v>
      </c>
      <c r="D30" s="633">
        <v>133</v>
      </c>
      <c r="E30" s="633">
        <v>130</v>
      </c>
      <c r="F30" s="633">
        <v>131</v>
      </c>
      <c r="G30" s="633">
        <v>130</v>
      </c>
      <c r="H30" s="633">
        <v>129</v>
      </c>
      <c r="I30" s="633">
        <v>132</v>
      </c>
      <c r="J30" s="633">
        <v>131</v>
      </c>
      <c r="K30" s="633">
        <v>126</v>
      </c>
      <c r="L30" s="634">
        <v>131</v>
      </c>
      <c r="M30" s="627"/>
    </row>
    <row r="31" spans="1:15">
      <c r="A31" s="1024"/>
      <c r="B31" s="635" t="s">
        <v>15</v>
      </c>
      <c r="C31" s="636">
        <v>2</v>
      </c>
      <c r="D31" s="637">
        <v>3</v>
      </c>
      <c r="E31" s="637">
        <v>6</v>
      </c>
      <c r="F31" s="637">
        <v>5</v>
      </c>
      <c r="G31" s="637">
        <v>6</v>
      </c>
      <c r="H31" s="637">
        <v>7</v>
      </c>
      <c r="I31" s="637">
        <v>4</v>
      </c>
      <c r="J31" s="637">
        <v>5</v>
      </c>
      <c r="K31" s="637">
        <v>10</v>
      </c>
      <c r="L31" s="638">
        <v>5</v>
      </c>
      <c r="M31" s="627"/>
    </row>
    <row r="32" spans="1:15" ht="15.75" thickBot="1">
      <c r="A32" s="1026" t="s">
        <v>40</v>
      </c>
      <c r="B32" s="1027"/>
      <c r="C32" s="752">
        <v>4</v>
      </c>
      <c r="D32" s="753">
        <v>3.6691729323308269</v>
      </c>
      <c r="E32" s="753">
        <v>3.1538461538461537</v>
      </c>
      <c r="F32" s="753">
        <v>4.1374045801526718</v>
      </c>
      <c r="G32" s="753">
        <v>3.6769230769230767</v>
      </c>
      <c r="H32" s="753">
        <v>3.6744186046511627</v>
      </c>
      <c r="I32" s="753">
        <v>3.7272727272727271</v>
      </c>
      <c r="J32" s="753">
        <v>3.8473282442748094</v>
      </c>
      <c r="K32" s="753">
        <v>3.7301587301587302</v>
      </c>
      <c r="L32" s="754">
        <v>3.0229007633587788</v>
      </c>
      <c r="M32" s="627"/>
    </row>
    <row r="34" spans="1:14">
      <c r="A34">
        <v>2013</v>
      </c>
    </row>
    <row r="36" spans="1:14" ht="15.75" thickBot="1">
      <c r="A36" s="1028" t="s">
        <v>32</v>
      </c>
      <c r="B36" s="1028"/>
      <c r="C36" s="1028"/>
      <c r="D36" s="1028"/>
      <c r="E36" s="1028"/>
      <c r="F36" s="1028"/>
      <c r="G36" s="1028"/>
      <c r="H36" s="1028"/>
      <c r="I36" s="1028"/>
      <c r="J36" s="1028"/>
      <c r="K36" s="1028"/>
    </row>
    <row r="37" spans="1:14" ht="50.25" thickTop="1" thickBot="1">
      <c r="A37" s="1021" t="s">
        <v>4</v>
      </c>
      <c r="B37" s="1022"/>
      <c r="C37" s="628" t="s">
        <v>142</v>
      </c>
      <c r="D37" s="629" t="s">
        <v>302</v>
      </c>
      <c r="F37" s="629" t="s">
        <v>191</v>
      </c>
      <c r="G37" s="629" t="s">
        <v>189</v>
      </c>
      <c r="H37" s="629" t="s">
        <v>187</v>
      </c>
      <c r="I37" s="629" t="s">
        <v>304</v>
      </c>
      <c r="J37" s="629" t="s">
        <v>305</v>
      </c>
      <c r="K37" s="630" t="s">
        <v>306</v>
      </c>
      <c r="N37" s="629" t="s">
        <v>303</v>
      </c>
    </row>
    <row r="38" spans="1:14" ht="15.75" thickTop="1">
      <c r="A38" s="1023" t="s">
        <v>39</v>
      </c>
      <c r="B38" s="631" t="s">
        <v>9</v>
      </c>
      <c r="C38" s="632">
        <v>135</v>
      </c>
      <c r="D38" s="633">
        <v>130</v>
      </c>
      <c r="F38" s="633">
        <v>132</v>
      </c>
      <c r="G38" s="633">
        <v>133</v>
      </c>
      <c r="H38" s="633">
        <v>130</v>
      </c>
      <c r="I38" s="633">
        <v>133</v>
      </c>
      <c r="J38" s="633">
        <v>132</v>
      </c>
      <c r="K38" s="634">
        <v>127</v>
      </c>
      <c r="N38" s="633">
        <v>116</v>
      </c>
    </row>
    <row r="39" spans="1:14">
      <c r="A39" s="1024"/>
      <c r="B39" s="635" t="s">
        <v>15</v>
      </c>
      <c r="C39" s="636">
        <v>15</v>
      </c>
      <c r="D39" s="637">
        <v>20</v>
      </c>
      <c r="F39" s="637">
        <v>18</v>
      </c>
      <c r="G39" s="637">
        <v>17</v>
      </c>
      <c r="H39" s="637">
        <v>20</v>
      </c>
      <c r="I39" s="637">
        <v>17</v>
      </c>
      <c r="J39" s="637">
        <v>18</v>
      </c>
      <c r="K39" s="638">
        <v>23</v>
      </c>
      <c r="N39" s="637">
        <v>34</v>
      </c>
    </row>
    <row r="40" spans="1:14">
      <c r="A40" s="1024" t="s">
        <v>40</v>
      </c>
      <c r="B40" s="1025"/>
      <c r="C40" s="755">
        <v>4.0666666666666664</v>
      </c>
      <c r="D40" s="756">
        <v>3.1923076923076925</v>
      </c>
      <c r="E40" s="328"/>
      <c r="F40" s="756">
        <v>3.9015151515151514</v>
      </c>
      <c r="G40" s="756">
        <v>3.5714285714285716</v>
      </c>
      <c r="H40" s="756">
        <v>3.6692307692307691</v>
      </c>
      <c r="I40" s="756">
        <v>3.7142857142857144</v>
      </c>
      <c r="J40" s="756">
        <v>3.7575757575757578</v>
      </c>
      <c r="K40" s="757">
        <v>3.5669291338582676</v>
      </c>
      <c r="N40" s="687">
        <v>3.4568965517241379</v>
      </c>
    </row>
    <row r="41" spans="1:14">
      <c r="A41" s="1024" t="s">
        <v>275</v>
      </c>
      <c r="B41" s="1025"/>
      <c r="C41" s="688">
        <v>1</v>
      </c>
      <c r="D41" s="689">
        <v>1</v>
      </c>
      <c r="F41" s="689">
        <v>1</v>
      </c>
      <c r="G41" s="689">
        <v>1</v>
      </c>
      <c r="H41" s="689">
        <v>1</v>
      </c>
      <c r="I41" s="689">
        <v>1</v>
      </c>
      <c r="J41" s="689">
        <v>1</v>
      </c>
      <c r="K41" s="690">
        <v>1</v>
      </c>
      <c r="N41" s="689">
        <v>1</v>
      </c>
    </row>
    <row r="42" spans="1:14" ht="15.75" thickBot="1">
      <c r="A42" s="1026" t="s">
        <v>276</v>
      </c>
      <c r="B42" s="1027"/>
      <c r="C42" s="691">
        <v>5</v>
      </c>
      <c r="D42" s="692">
        <v>5</v>
      </c>
      <c r="F42" s="692">
        <v>5</v>
      </c>
      <c r="G42" s="692">
        <v>5</v>
      </c>
      <c r="H42" s="692">
        <v>5</v>
      </c>
      <c r="I42" s="692">
        <v>5</v>
      </c>
      <c r="J42" s="692">
        <v>5</v>
      </c>
      <c r="K42" s="693">
        <v>5</v>
      </c>
      <c r="N42" s="692">
        <v>5</v>
      </c>
    </row>
    <row r="43" spans="1:14" ht="15.75" thickTop="1"/>
    <row r="47" spans="1:14">
      <c r="B47">
        <v>2013</v>
      </c>
      <c r="C47">
        <v>2014</v>
      </c>
      <c r="D47">
        <v>2015</v>
      </c>
    </row>
    <row r="48" spans="1:14">
      <c r="A48" t="s">
        <v>191</v>
      </c>
      <c r="B48" s="639">
        <v>3.9015151515151514</v>
      </c>
      <c r="C48" s="639">
        <v>4.1374045801526718</v>
      </c>
      <c r="D48" s="639">
        <v>3.9533333333333331</v>
      </c>
    </row>
    <row r="49" spans="1:4">
      <c r="A49" t="s">
        <v>142</v>
      </c>
      <c r="B49" s="639">
        <v>4.0666666666666664</v>
      </c>
      <c r="C49" s="639">
        <v>4</v>
      </c>
      <c r="D49" s="639">
        <v>3.8741721854304636</v>
      </c>
    </row>
    <row r="50" spans="1:4">
      <c r="A50" t="s">
        <v>189</v>
      </c>
      <c r="B50" s="639">
        <v>3.5714285714285716</v>
      </c>
      <c r="C50" s="639">
        <v>3.6769230769230767</v>
      </c>
      <c r="D50" s="639">
        <v>3.6993006993006992</v>
      </c>
    </row>
    <row r="51" spans="1:4">
      <c r="A51" t="s">
        <v>187</v>
      </c>
      <c r="B51" s="639">
        <v>3.6692307692307691</v>
      </c>
      <c r="C51" s="639">
        <v>3.6744186046511627</v>
      </c>
      <c r="D51" s="639">
        <v>3.6556291390728477</v>
      </c>
    </row>
    <row r="52" spans="1:4">
      <c r="A52" t="s">
        <v>186</v>
      </c>
      <c r="B52" s="639">
        <v>3.7575757575757578</v>
      </c>
      <c r="C52" s="639">
        <v>3.8473282442748094</v>
      </c>
      <c r="D52" s="639">
        <v>3.6333333333333333</v>
      </c>
    </row>
    <row r="53" spans="1:4">
      <c r="A53" t="s">
        <v>185</v>
      </c>
      <c r="B53" s="639">
        <v>3.1923076923076925</v>
      </c>
      <c r="C53" s="639">
        <v>3.6691729323308269</v>
      </c>
      <c r="D53" s="639">
        <v>3.6266666666666665</v>
      </c>
    </row>
    <row r="54" spans="1:4">
      <c r="A54" t="s">
        <v>190</v>
      </c>
      <c r="B54" s="639">
        <v>3.5669291338582676</v>
      </c>
      <c r="C54" s="639">
        <v>3.7301587301587302</v>
      </c>
      <c r="D54" s="639">
        <v>3.5503355704697985</v>
      </c>
    </row>
    <row r="55" spans="1:4">
      <c r="A55" t="s">
        <v>376</v>
      </c>
      <c r="B55" s="639">
        <v>3.7142857142857144</v>
      </c>
      <c r="C55" s="639">
        <v>3.7272727272727271</v>
      </c>
      <c r="D55" s="639">
        <v>3.5167785234899327</v>
      </c>
    </row>
    <row r="56" spans="1:4">
      <c r="A56" t="s">
        <v>192</v>
      </c>
      <c r="B56" s="639"/>
      <c r="C56" s="639">
        <v>3.1538461538461537</v>
      </c>
      <c r="D56" s="639">
        <v>3.2266666666666666</v>
      </c>
    </row>
    <row r="57" spans="1:4">
      <c r="A57" t="s">
        <v>193</v>
      </c>
      <c r="B57" s="639"/>
      <c r="C57" s="639">
        <v>3.0229007633587788</v>
      </c>
      <c r="D57" s="639">
        <v>3.1476510067114094</v>
      </c>
    </row>
    <row r="58" spans="1:4">
      <c r="B58" s="639"/>
      <c r="C58" s="639"/>
      <c r="D58" s="639"/>
    </row>
    <row r="59" spans="1:4">
      <c r="B59" s="639"/>
      <c r="C59" s="639"/>
      <c r="D59" s="639"/>
    </row>
  </sheetData>
  <sortState ref="A66:D75">
    <sortCondition descending="1" ref="D66"/>
  </sortState>
  <mergeCells count="14">
    <mergeCell ref="A21:N21"/>
    <mergeCell ref="A22:B22"/>
    <mergeCell ref="A23:A24"/>
    <mergeCell ref="A25:B25"/>
    <mergeCell ref="A28:L28"/>
    <mergeCell ref="A29:B29"/>
    <mergeCell ref="A30:A31"/>
    <mergeCell ref="A32:B32"/>
    <mergeCell ref="A36:K36"/>
    <mergeCell ref="A37:B37"/>
    <mergeCell ref="A38:A39"/>
    <mergeCell ref="A40:B40"/>
    <mergeCell ref="A41:B41"/>
    <mergeCell ref="A42:B4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opLeftCell="A124" workbookViewId="0">
      <selection activeCell="P52" sqref="P52"/>
    </sheetView>
  </sheetViews>
  <sheetFormatPr defaultRowHeight="15"/>
  <cols>
    <col min="1" max="1" width="16" customWidth="1"/>
    <col min="2" max="2" width="18.28515625" customWidth="1"/>
  </cols>
  <sheetData>
    <row r="1" spans="1:7">
      <c r="A1" s="1"/>
    </row>
    <row r="2" spans="1:7">
      <c r="A2" s="776" t="s">
        <v>377</v>
      </c>
    </row>
    <row r="3" spans="1:7">
      <c r="A3" s="1"/>
    </row>
    <row r="5" spans="1:7">
      <c r="A5" s="175"/>
    </row>
    <row r="6" spans="1:7" ht="15.75" thickBot="1">
      <c r="A6" s="1038" t="s">
        <v>214</v>
      </c>
      <c r="B6" s="1038"/>
      <c r="C6" s="1038"/>
      <c r="D6" s="1038"/>
      <c r="E6" s="1038"/>
      <c r="F6" s="1038"/>
      <c r="G6" s="408"/>
    </row>
    <row r="7" spans="1:7" ht="26.25" thickTop="1" thickBot="1">
      <c r="A7" s="1039" t="s">
        <v>4</v>
      </c>
      <c r="B7" s="1040"/>
      <c r="C7" s="409" t="s">
        <v>5</v>
      </c>
      <c r="D7" s="410" t="s">
        <v>6</v>
      </c>
      <c r="E7" s="410" t="s">
        <v>7</v>
      </c>
      <c r="F7" s="411" t="s">
        <v>8</v>
      </c>
      <c r="G7" s="408"/>
    </row>
    <row r="8" spans="1:7" ht="15.75" thickTop="1">
      <c r="A8" s="1041" t="s">
        <v>9</v>
      </c>
      <c r="B8" s="412" t="s">
        <v>58</v>
      </c>
      <c r="C8" s="413">
        <v>57</v>
      </c>
      <c r="D8" s="414">
        <v>36.538461538461533</v>
      </c>
      <c r="E8" s="414">
        <v>36.538461538461533</v>
      </c>
      <c r="F8" s="415">
        <v>36.538461538461533</v>
      </c>
      <c r="G8" s="408"/>
    </row>
    <row r="9" spans="1:7">
      <c r="A9" s="1042"/>
      <c r="B9" s="416" t="s">
        <v>59</v>
      </c>
      <c r="C9" s="417">
        <v>21</v>
      </c>
      <c r="D9" s="418">
        <v>13.461538461538462</v>
      </c>
      <c r="E9" s="418">
        <v>13.461538461538462</v>
      </c>
      <c r="F9" s="419">
        <v>50</v>
      </c>
      <c r="G9" s="408"/>
    </row>
    <row r="10" spans="1:7">
      <c r="A10" s="1042"/>
      <c r="B10" s="416" t="s">
        <v>11</v>
      </c>
      <c r="C10" s="417">
        <v>18</v>
      </c>
      <c r="D10" s="418">
        <v>11.538461538461538</v>
      </c>
      <c r="E10" s="418">
        <v>11.538461538461538</v>
      </c>
      <c r="F10" s="419">
        <v>61.53846153846154</v>
      </c>
      <c r="G10" s="408"/>
    </row>
    <row r="11" spans="1:7">
      <c r="A11" s="1042"/>
      <c r="B11" s="416" t="s">
        <v>60</v>
      </c>
      <c r="C11" s="417">
        <v>21</v>
      </c>
      <c r="D11" s="418">
        <v>13.461538461538462</v>
      </c>
      <c r="E11" s="418">
        <v>13.461538461538462</v>
      </c>
      <c r="F11" s="419">
        <v>75</v>
      </c>
      <c r="G11" s="408"/>
    </row>
    <row r="12" spans="1:7">
      <c r="A12" s="1042"/>
      <c r="B12" s="416" t="s">
        <v>61</v>
      </c>
      <c r="C12" s="417">
        <v>39</v>
      </c>
      <c r="D12" s="418">
        <v>25</v>
      </c>
      <c r="E12" s="418">
        <v>25</v>
      </c>
      <c r="F12" s="419">
        <v>100</v>
      </c>
      <c r="G12" s="408"/>
    </row>
    <row r="13" spans="1:7" ht="15.75" thickBot="1">
      <c r="A13" s="1036"/>
      <c r="B13" s="420" t="s">
        <v>14</v>
      </c>
      <c r="C13" s="421">
        <v>156</v>
      </c>
      <c r="D13" s="422">
        <v>100</v>
      </c>
      <c r="E13" s="422">
        <v>100</v>
      </c>
      <c r="F13" s="423"/>
      <c r="G13" s="408"/>
    </row>
    <row r="14" spans="1:7" ht="16.5" thickTop="1" thickBot="1">
      <c r="A14" s="934"/>
      <c r="B14" s="935"/>
      <c r="C14" s="262"/>
      <c r="D14" s="263"/>
      <c r="E14" s="264"/>
      <c r="F14" s="265"/>
      <c r="G14" s="246"/>
    </row>
    <row r="15" spans="1:7" ht="16.5" thickTop="1" thickBot="1">
      <c r="A15" s="898"/>
      <c r="B15" s="899"/>
      <c r="C15" s="171"/>
      <c r="D15" s="172"/>
      <c r="E15" s="173"/>
      <c r="F15" s="174"/>
      <c r="G15" s="156"/>
    </row>
    <row r="16" spans="1:7" ht="15.75" thickTop="1">
      <c r="A16">
        <v>2015</v>
      </c>
      <c r="B16" t="s">
        <v>17</v>
      </c>
      <c r="C16" t="s">
        <v>18</v>
      </c>
    </row>
    <row r="17" spans="1:7">
      <c r="A17" t="s">
        <v>55</v>
      </c>
      <c r="B17" s="23">
        <f>SUM(C11:C12)</f>
        <v>60</v>
      </c>
      <c r="C17" s="3">
        <f>B17/$B$20*100</f>
        <v>38.461538461538467</v>
      </c>
    </row>
    <row r="18" spans="1:7">
      <c r="A18" t="s">
        <v>1</v>
      </c>
      <c r="B18" s="23">
        <f>C10</f>
        <v>18</v>
      </c>
      <c r="C18" s="3">
        <f>B18/$B$20*100</f>
        <v>11.538461538461538</v>
      </c>
    </row>
    <row r="19" spans="1:7">
      <c r="A19" t="s">
        <v>56</v>
      </c>
      <c r="B19" s="23">
        <f>SUM(C8:C9)</f>
        <v>78</v>
      </c>
      <c r="C19" s="3">
        <f t="shared" ref="C19" si="0">B19/$B$20*100</f>
        <v>50</v>
      </c>
    </row>
    <row r="20" spans="1:7">
      <c r="A20" s="1" t="s">
        <v>19</v>
      </c>
      <c r="B20" s="23">
        <f>SUM(B17:B19)</f>
        <v>156</v>
      </c>
      <c r="C20" s="23">
        <f>SUM(C17:C19)</f>
        <v>100</v>
      </c>
    </row>
    <row r="22" spans="1:7" s="176" customFormat="1" ht="7.5" customHeight="1"/>
    <row r="23" spans="1:7" ht="19.5" customHeight="1">
      <c r="A23" s="1"/>
      <c r="B23" s="1"/>
      <c r="C23" s="1"/>
      <c r="D23" s="1"/>
      <c r="E23" s="1"/>
      <c r="F23" s="1"/>
      <c r="G23" s="1"/>
    </row>
    <row r="24" spans="1:7">
      <c r="A24" s="776" t="s">
        <v>378</v>
      </c>
    </row>
    <row r="25" spans="1:7">
      <c r="A25" s="1"/>
    </row>
    <row r="26" spans="1:7" ht="15.75" thickBot="1">
      <c r="A26" s="1038" t="s">
        <v>215</v>
      </c>
      <c r="B26" s="1038"/>
      <c r="C26" s="1038"/>
      <c r="D26" s="1038"/>
      <c r="E26" s="1038"/>
      <c r="F26" s="1038"/>
      <c r="G26" s="408"/>
    </row>
    <row r="27" spans="1:7" ht="26.25" thickTop="1" thickBot="1">
      <c r="A27" s="1039" t="s">
        <v>4</v>
      </c>
      <c r="B27" s="1040"/>
      <c r="C27" s="409" t="s">
        <v>5</v>
      </c>
      <c r="D27" s="410" t="s">
        <v>6</v>
      </c>
      <c r="E27" s="410" t="s">
        <v>7</v>
      </c>
      <c r="F27" s="411" t="s">
        <v>8</v>
      </c>
      <c r="G27" s="408"/>
    </row>
    <row r="28" spans="1:7" ht="15.75" thickTop="1">
      <c r="A28" s="1041" t="s">
        <v>9</v>
      </c>
      <c r="B28" s="412" t="s">
        <v>216</v>
      </c>
      <c r="C28" s="413">
        <v>87</v>
      </c>
      <c r="D28" s="414">
        <v>55.769230769230774</v>
      </c>
      <c r="E28" s="414">
        <v>55.769230769230774</v>
      </c>
      <c r="F28" s="415">
        <v>55.769230769230774</v>
      </c>
      <c r="G28" s="408"/>
    </row>
    <row r="29" spans="1:7">
      <c r="A29" s="1042"/>
      <c r="B29" s="416" t="s">
        <v>217</v>
      </c>
      <c r="C29" s="417">
        <v>45</v>
      </c>
      <c r="D29" s="418">
        <v>28.846153846153843</v>
      </c>
      <c r="E29" s="418">
        <v>28.846153846153843</v>
      </c>
      <c r="F29" s="419">
        <v>84.615384615384613</v>
      </c>
      <c r="G29" s="408"/>
    </row>
    <row r="30" spans="1:7">
      <c r="A30" s="1042"/>
      <c r="B30" s="416" t="s">
        <v>218</v>
      </c>
      <c r="C30" s="417">
        <v>24</v>
      </c>
      <c r="D30" s="418">
        <v>15.384615384615385</v>
      </c>
      <c r="E30" s="418">
        <v>15.384615384615385</v>
      </c>
      <c r="F30" s="419">
        <v>100</v>
      </c>
      <c r="G30" s="408"/>
    </row>
    <row r="31" spans="1:7" ht="15.75" thickBot="1">
      <c r="A31" s="1036"/>
      <c r="B31" s="420" t="s">
        <v>14</v>
      </c>
      <c r="C31" s="421">
        <v>156</v>
      </c>
      <c r="D31" s="422">
        <v>100</v>
      </c>
      <c r="E31" s="422">
        <v>100</v>
      </c>
      <c r="F31" s="423"/>
      <c r="G31" s="408"/>
    </row>
    <row r="32" spans="1:7" ht="15.75" thickTop="1">
      <c r="G32" s="351"/>
    </row>
    <row r="33" spans="1:7">
      <c r="G33" s="351"/>
    </row>
    <row r="34" spans="1:7">
      <c r="G34" s="351"/>
    </row>
    <row r="35" spans="1:7">
      <c r="G35" s="351"/>
    </row>
    <row r="36" spans="1:7">
      <c r="A36">
        <v>2015</v>
      </c>
      <c r="B36" t="s">
        <v>17</v>
      </c>
      <c r="C36" t="s">
        <v>18</v>
      </c>
    </row>
    <row r="37" spans="1:7">
      <c r="A37" t="s">
        <v>211</v>
      </c>
      <c r="B37" s="23">
        <f>SUM(C28)</f>
        <v>87</v>
      </c>
      <c r="C37" s="3">
        <f>B37/$B$40*100</f>
        <v>55.769230769230774</v>
      </c>
    </row>
    <row r="38" spans="1:7">
      <c r="A38" t="s">
        <v>213</v>
      </c>
      <c r="B38" s="23">
        <f>C30</f>
        <v>24</v>
      </c>
      <c r="C38" s="3">
        <f t="shared" ref="C38:C40" si="1">B38/$B$40*100</f>
        <v>15.384615384615385</v>
      </c>
    </row>
    <row r="39" spans="1:7">
      <c r="A39" t="s">
        <v>212</v>
      </c>
      <c r="B39" s="23">
        <f>SUM(C29)</f>
        <v>45</v>
      </c>
      <c r="C39" s="3">
        <f t="shared" si="1"/>
        <v>28.846153846153843</v>
      </c>
    </row>
    <row r="40" spans="1:7">
      <c r="A40" s="1" t="s">
        <v>19</v>
      </c>
      <c r="B40" s="23">
        <f>SUM(B37:B39)</f>
        <v>156</v>
      </c>
      <c r="C40" s="3">
        <f t="shared" si="1"/>
        <v>100</v>
      </c>
    </row>
    <row r="42" spans="1:7" s="178" customFormat="1" ht="9.75" customHeight="1"/>
    <row r="44" spans="1:7">
      <c r="A44" s="776" t="s">
        <v>379</v>
      </c>
    </row>
    <row r="45" spans="1:7">
      <c r="A45" s="776"/>
    </row>
    <row r="46" spans="1:7" ht="15.75" thickBot="1">
      <c r="A46" s="1038" t="s">
        <v>219</v>
      </c>
      <c r="B46" s="1038"/>
      <c r="C46" s="1038"/>
      <c r="D46" s="1038"/>
      <c r="E46" s="1038"/>
      <c r="F46" s="1038"/>
      <c r="G46" s="408"/>
    </row>
    <row r="47" spans="1:7" ht="26.25" thickTop="1" thickBot="1">
      <c r="A47" s="1039" t="s">
        <v>4</v>
      </c>
      <c r="B47" s="1040"/>
      <c r="C47" s="409" t="s">
        <v>5</v>
      </c>
      <c r="D47" s="410" t="s">
        <v>6</v>
      </c>
      <c r="E47" s="410" t="s">
        <v>7</v>
      </c>
      <c r="F47" s="411" t="s">
        <v>8</v>
      </c>
      <c r="G47" s="408"/>
    </row>
    <row r="48" spans="1:7" ht="15.75" thickTop="1">
      <c r="A48" s="1041" t="s">
        <v>9</v>
      </c>
      <c r="B48" s="412" t="s">
        <v>21</v>
      </c>
      <c r="C48" s="413">
        <v>12</v>
      </c>
      <c r="D48" s="414">
        <v>7.6923076923076925</v>
      </c>
      <c r="E48" s="414">
        <v>7.741935483870968</v>
      </c>
      <c r="F48" s="415">
        <v>7.741935483870968</v>
      </c>
      <c r="G48" s="408"/>
    </row>
    <row r="49" spans="1:7">
      <c r="A49" s="1042"/>
      <c r="B49" s="416" t="s">
        <v>10</v>
      </c>
      <c r="C49" s="417">
        <v>19</v>
      </c>
      <c r="D49" s="418">
        <v>12.179487179487179</v>
      </c>
      <c r="E49" s="418">
        <v>12.258064516129032</v>
      </c>
      <c r="F49" s="419">
        <v>20</v>
      </c>
      <c r="G49" s="408"/>
    </row>
    <row r="50" spans="1:7">
      <c r="A50" s="1042"/>
      <c r="B50" s="416" t="s">
        <v>11</v>
      </c>
      <c r="C50" s="417">
        <v>32</v>
      </c>
      <c r="D50" s="418">
        <v>20.512820512820511</v>
      </c>
      <c r="E50" s="418">
        <v>20.64516129032258</v>
      </c>
      <c r="F50" s="419">
        <v>40.645161290322577</v>
      </c>
      <c r="G50" s="408"/>
    </row>
    <row r="51" spans="1:7">
      <c r="A51" s="1042"/>
      <c r="B51" s="416" t="s">
        <v>12</v>
      </c>
      <c r="C51" s="417">
        <v>33</v>
      </c>
      <c r="D51" s="418">
        <v>21.153846153846153</v>
      </c>
      <c r="E51" s="418">
        <v>21.29032258064516</v>
      </c>
      <c r="F51" s="419">
        <v>61.935483870967744</v>
      </c>
      <c r="G51" s="408"/>
    </row>
    <row r="52" spans="1:7">
      <c r="A52" s="1042"/>
      <c r="B52" s="416" t="s">
        <v>13</v>
      </c>
      <c r="C52" s="417">
        <v>59</v>
      </c>
      <c r="D52" s="418">
        <v>37.820512820512818</v>
      </c>
      <c r="E52" s="418">
        <v>38.064516129032256</v>
      </c>
      <c r="F52" s="419">
        <v>100</v>
      </c>
      <c r="G52" s="408"/>
    </row>
    <row r="53" spans="1:7">
      <c r="A53" s="1042"/>
      <c r="B53" s="416" t="s">
        <v>14</v>
      </c>
      <c r="C53" s="417">
        <v>155</v>
      </c>
      <c r="D53" s="418">
        <v>99.358974358974365</v>
      </c>
      <c r="E53" s="418">
        <v>100</v>
      </c>
      <c r="F53" s="424"/>
      <c r="G53" s="408"/>
    </row>
    <row r="54" spans="1:7">
      <c r="A54" s="425" t="s">
        <v>15</v>
      </c>
      <c r="B54" s="416" t="s">
        <v>16</v>
      </c>
      <c r="C54" s="417">
        <v>1</v>
      </c>
      <c r="D54" s="426">
        <v>0.64102564102564097</v>
      </c>
      <c r="E54" s="427"/>
      <c r="F54" s="424"/>
      <c r="G54" s="408"/>
    </row>
    <row r="55" spans="1:7" ht="15.75" thickBot="1">
      <c r="A55" s="1036" t="s">
        <v>14</v>
      </c>
      <c r="B55" s="1037"/>
      <c r="C55" s="421">
        <v>156</v>
      </c>
      <c r="D55" s="422">
        <v>100</v>
      </c>
      <c r="E55" s="428"/>
      <c r="F55" s="423"/>
      <c r="G55" s="408"/>
    </row>
    <row r="56" spans="1:7" ht="15.75" thickTop="1">
      <c r="A56">
        <v>2015</v>
      </c>
      <c r="B56" t="s">
        <v>17</v>
      </c>
      <c r="C56" t="s">
        <v>18</v>
      </c>
    </row>
    <row r="57" spans="1:7">
      <c r="A57" t="s">
        <v>0</v>
      </c>
      <c r="B57" s="23">
        <f>SUM(C51:C52)</f>
        <v>92</v>
      </c>
      <c r="C57" s="3">
        <f>B57/$B$60*100</f>
        <v>59.354838709677416</v>
      </c>
    </row>
    <row r="58" spans="1:7">
      <c r="A58" t="s">
        <v>1</v>
      </c>
      <c r="B58" s="23">
        <f>C50</f>
        <v>32</v>
      </c>
      <c r="C58" s="3">
        <f t="shared" ref="C58:C60" si="2">B58/$B$60*100</f>
        <v>20.64516129032258</v>
      </c>
    </row>
    <row r="59" spans="1:7">
      <c r="A59" t="s">
        <v>2</v>
      </c>
      <c r="B59" s="23">
        <f>SUM(C48:C49)</f>
        <v>31</v>
      </c>
      <c r="C59" s="3">
        <f t="shared" si="2"/>
        <v>20</v>
      </c>
    </row>
    <row r="60" spans="1:7">
      <c r="A60" s="1" t="s">
        <v>19</v>
      </c>
      <c r="B60" s="23">
        <f>SUM(B57:B59)</f>
        <v>155</v>
      </c>
      <c r="C60" s="3">
        <f t="shared" si="2"/>
        <v>100</v>
      </c>
    </row>
    <row r="62" spans="1:7" s="178" customFormat="1" ht="9.75" customHeight="1"/>
    <row r="63" spans="1:7">
      <c r="A63" s="776" t="s">
        <v>380</v>
      </c>
    </row>
    <row r="65" spans="1:7">
      <c r="A65" s="175" t="s">
        <v>206</v>
      </c>
    </row>
    <row r="66" spans="1:7" ht="15.75" thickBot="1">
      <c r="A66" s="1038" t="s">
        <v>220</v>
      </c>
      <c r="B66" s="1038"/>
      <c r="C66" s="1038"/>
      <c r="D66" s="1038"/>
      <c r="E66" s="1038"/>
      <c r="F66" s="1038"/>
      <c r="G66" s="408"/>
    </row>
    <row r="67" spans="1:7" ht="26.25" thickTop="1" thickBot="1">
      <c r="A67" s="1039" t="s">
        <v>4</v>
      </c>
      <c r="B67" s="1040"/>
      <c r="C67" s="409" t="s">
        <v>5</v>
      </c>
      <c r="D67" s="410" t="s">
        <v>6</v>
      </c>
      <c r="E67" s="410" t="s">
        <v>7</v>
      </c>
      <c r="F67" s="411" t="s">
        <v>8</v>
      </c>
      <c r="G67" s="408"/>
    </row>
    <row r="68" spans="1:7" ht="15.75" thickTop="1">
      <c r="A68" s="1041" t="s">
        <v>9</v>
      </c>
      <c r="B68" s="412" t="s">
        <v>21</v>
      </c>
      <c r="C68" s="413">
        <v>6</v>
      </c>
      <c r="D68" s="414">
        <v>3.8461538461538463</v>
      </c>
      <c r="E68" s="414">
        <v>4</v>
      </c>
      <c r="F68" s="415">
        <v>4</v>
      </c>
      <c r="G68" s="408"/>
    </row>
    <row r="69" spans="1:7">
      <c r="A69" s="1042"/>
      <c r="B69" s="416" t="s">
        <v>10</v>
      </c>
      <c r="C69" s="417">
        <v>7</v>
      </c>
      <c r="D69" s="418">
        <v>4.4871794871794872</v>
      </c>
      <c r="E69" s="418">
        <v>4.666666666666667</v>
      </c>
      <c r="F69" s="419">
        <v>8.6666666666666679</v>
      </c>
      <c r="G69" s="408"/>
    </row>
    <row r="70" spans="1:7">
      <c r="A70" s="1042"/>
      <c r="B70" s="416" t="s">
        <v>11</v>
      </c>
      <c r="C70" s="417">
        <v>26</v>
      </c>
      <c r="D70" s="418">
        <v>16.666666666666664</v>
      </c>
      <c r="E70" s="418">
        <v>17.333333333333336</v>
      </c>
      <c r="F70" s="419">
        <v>26</v>
      </c>
      <c r="G70" s="408"/>
    </row>
    <row r="71" spans="1:7">
      <c r="A71" s="1042"/>
      <c r="B71" s="416" t="s">
        <v>12</v>
      </c>
      <c r="C71" s="417">
        <v>48</v>
      </c>
      <c r="D71" s="418">
        <v>30.76923076923077</v>
      </c>
      <c r="E71" s="418">
        <v>32</v>
      </c>
      <c r="F71" s="419">
        <v>58</v>
      </c>
      <c r="G71" s="408"/>
    </row>
    <row r="72" spans="1:7">
      <c r="A72" s="1042"/>
      <c r="B72" s="416" t="s">
        <v>13</v>
      </c>
      <c r="C72" s="417">
        <v>63</v>
      </c>
      <c r="D72" s="418">
        <v>40.384615384615387</v>
      </c>
      <c r="E72" s="418">
        <v>42</v>
      </c>
      <c r="F72" s="419">
        <v>100</v>
      </c>
      <c r="G72" s="408"/>
    </row>
    <row r="73" spans="1:7">
      <c r="A73" s="1042"/>
      <c r="B73" s="416" t="s">
        <v>14</v>
      </c>
      <c r="C73" s="417">
        <v>150</v>
      </c>
      <c r="D73" s="418">
        <v>96.15384615384616</v>
      </c>
      <c r="E73" s="418">
        <v>100</v>
      </c>
      <c r="F73" s="424"/>
      <c r="G73" s="408"/>
    </row>
    <row r="74" spans="1:7">
      <c r="A74" s="425" t="s">
        <v>15</v>
      </c>
      <c r="B74" s="416" t="s">
        <v>16</v>
      </c>
      <c r="C74" s="417">
        <v>6</v>
      </c>
      <c r="D74" s="418">
        <v>3.8461538461538463</v>
      </c>
      <c r="E74" s="427"/>
      <c r="F74" s="424"/>
      <c r="G74" s="408"/>
    </row>
    <row r="75" spans="1:7" ht="15.75" thickBot="1">
      <c r="A75" s="1036" t="s">
        <v>14</v>
      </c>
      <c r="B75" s="1037"/>
      <c r="C75" s="421">
        <v>156</v>
      </c>
      <c r="D75" s="422">
        <v>100</v>
      </c>
      <c r="E75" s="428"/>
      <c r="F75" s="423"/>
      <c r="G75" s="408"/>
    </row>
    <row r="76" spans="1:7" ht="15.75" thickTop="1">
      <c r="B76" t="s">
        <v>17</v>
      </c>
      <c r="C76" t="s">
        <v>18</v>
      </c>
    </row>
    <row r="77" spans="1:7">
      <c r="A77" t="s">
        <v>0</v>
      </c>
      <c r="B77" s="23">
        <f>SUM(C71:C72)</f>
        <v>111</v>
      </c>
      <c r="C77" s="3">
        <f>B77/$B$80*100</f>
        <v>74</v>
      </c>
    </row>
    <row r="78" spans="1:7">
      <c r="A78" t="s">
        <v>1</v>
      </c>
      <c r="B78" s="23">
        <f>C70</f>
        <v>26</v>
      </c>
      <c r="C78" s="3">
        <f t="shared" ref="C78:C80" si="3">B78/$B$80*100</f>
        <v>17.333333333333336</v>
      </c>
    </row>
    <row r="79" spans="1:7">
      <c r="A79" t="s">
        <v>2</v>
      </c>
      <c r="B79" s="23">
        <f>SUM(C68:C69)</f>
        <v>13</v>
      </c>
      <c r="C79" s="3">
        <f t="shared" si="3"/>
        <v>8.6666666666666679</v>
      </c>
    </row>
    <row r="80" spans="1:7">
      <c r="A80" s="1" t="s">
        <v>19</v>
      </c>
      <c r="B80" s="23">
        <f>SUM(B77:B79)</f>
        <v>150</v>
      </c>
      <c r="C80" s="3">
        <f t="shared" si="3"/>
        <v>100</v>
      </c>
    </row>
    <row r="83" spans="1:7">
      <c r="A83" s="175" t="s">
        <v>207</v>
      </c>
    </row>
    <row r="84" spans="1:7" ht="15.75" thickBot="1">
      <c r="A84" s="1038" t="s">
        <v>221</v>
      </c>
      <c r="B84" s="1038"/>
      <c r="C84" s="1038"/>
      <c r="D84" s="1038"/>
      <c r="E84" s="1038"/>
      <c r="F84" s="1038"/>
      <c r="G84" s="408"/>
    </row>
    <row r="85" spans="1:7" ht="26.25" thickTop="1" thickBot="1">
      <c r="A85" s="1039" t="s">
        <v>4</v>
      </c>
      <c r="B85" s="1040"/>
      <c r="C85" s="409" t="s">
        <v>5</v>
      </c>
      <c r="D85" s="410" t="s">
        <v>6</v>
      </c>
      <c r="E85" s="410" t="s">
        <v>7</v>
      </c>
      <c r="F85" s="411" t="s">
        <v>8</v>
      </c>
      <c r="G85" s="408"/>
    </row>
    <row r="86" spans="1:7" ht="15.75" thickTop="1">
      <c r="A86" s="1041" t="s">
        <v>9</v>
      </c>
      <c r="B86" s="412" t="s">
        <v>21</v>
      </c>
      <c r="C86" s="413">
        <v>8</v>
      </c>
      <c r="D86" s="414">
        <v>5.1282051282051277</v>
      </c>
      <c r="E86" s="414">
        <v>5.3691275167785237</v>
      </c>
      <c r="F86" s="415">
        <v>5.3691275167785237</v>
      </c>
      <c r="G86" s="408"/>
    </row>
    <row r="87" spans="1:7">
      <c r="A87" s="1042"/>
      <c r="B87" s="416" t="s">
        <v>10</v>
      </c>
      <c r="C87" s="417">
        <v>12</v>
      </c>
      <c r="D87" s="418">
        <v>7.6923076923076925</v>
      </c>
      <c r="E87" s="418">
        <v>8.0536912751677843</v>
      </c>
      <c r="F87" s="419">
        <v>13.422818791946309</v>
      </c>
      <c r="G87" s="408"/>
    </row>
    <row r="88" spans="1:7">
      <c r="A88" s="1042"/>
      <c r="B88" s="416" t="s">
        <v>11</v>
      </c>
      <c r="C88" s="417">
        <v>27</v>
      </c>
      <c r="D88" s="418">
        <v>17.307692307692307</v>
      </c>
      <c r="E88" s="418">
        <v>18.120805369127517</v>
      </c>
      <c r="F88" s="419">
        <v>31.543624161073826</v>
      </c>
      <c r="G88" s="408"/>
    </row>
    <row r="89" spans="1:7">
      <c r="A89" s="1042"/>
      <c r="B89" s="416" t="s">
        <v>12</v>
      </c>
      <c r="C89" s="417">
        <v>63</v>
      </c>
      <c r="D89" s="418">
        <v>40.384615384615387</v>
      </c>
      <c r="E89" s="418">
        <v>42.281879194630875</v>
      </c>
      <c r="F89" s="419">
        <v>73.825503355704697</v>
      </c>
      <c r="G89" s="408"/>
    </row>
    <row r="90" spans="1:7">
      <c r="A90" s="1042"/>
      <c r="B90" s="416" t="s">
        <v>13</v>
      </c>
      <c r="C90" s="417">
        <v>39</v>
      </c>
      <c r="D90" s="418">
        <v>25</v>
      </c>
      <c r="E90" s="418">
        <v>26.174496644295303</v>
      </c>
      <c r="F90" s="419">
        <v>100</v>
      </c>
      <c r="G90" s="408"/>
    </row>
    <row r="91" spans="1:7">
      <c r="A91" s="1042"/>
      <c r="B91" s="416" t="s">
        <v>14</v>
      </c>
      <c r="C91" s="417">
        <v>149</v>
      </c>
      <c r="D91" s="418">
        <v>95.512820512820511</v>
      </c>
      <c r="E91" s="418">
        <v>100</v>
      </c>
      <c r="F91" s="424"/>
      <c r="G91" s="408"/>
    </row>
    <row r="92" spans="1:7">
      <c r="A92" s="425" t="s">
        <v>15</v>
      </c>
      <c r="B92" s="416" t="s">
        <v>16</v>
      </c>
      <c r="C92" s="417">
        <v>7</v>
      </c>
      <c r="D92" s="418">
        <v>4.4871794871794872</v>
      </c>
      <c r="E92" s="427"/>
      <c r="F92" s="424"/>
      <c r="G92" s="408"/>
    </row>
    <row r="93" spans="1:7" ht="15.75" thickBot="1">
      <c r="A93" s="1036" t="s">
        <v>14</v>
      </c>
      <c r="B93" s="1037"/>
      <c r="C93" s="421">
        <v>156</v>
      </c>
      <c r="D93" s="422">
        <v>100</v>
      </c>
      <c r="E93" s="428"/>
      <c r="F93" s="423"/>
      <c r="G93" s="408"/>
    </row>
    <row r="94" spans="1:7" ht="15.75" thickTop="1">
      <c r="B94" t="s">
        <v>17</v>
      </c>
      <c r="C94" t="s">
        <v>18</v>
      </c>
    </row>
    <row r="95" spans="1:7">
      <c r="A95" t="s">
        <v>0</v>
      </c>
      <c r="B95" s="23">
        <f>SUM(C89:C90)</f>
        <v>102</v>
      </c>
      <c r="C95" s="3">
        <f>B95/$B$98*100</f>
        <v>68.456375838926178</v>
      </c>
    </row>
    <row r="96" spans="1:7">
      <c r="A96" t="s">
        <v>1</v>
      </c>
      <c r="B96" s="23">
        <f>C88</f>
        <v>27</v>
      </c>
      <c r="C96" s="3">
        <f t="shared" ref="C96:C98" si="4">B96/$B$98*100</f>
        <v>18.120805369127517</v>
      </c>
    </row>
    <row r="97" spans="1:7">
      <c r="A97" t="s">
        <v>2</v>
      </c>
      <c r="B97" s="23">
        <f>SUM(C86:C87)</f>
        <v>20</v>
      </c>
      <c r="C97" s="3">
        <f t="shared" si="4"/>
        <v>13.422818791946309</v>
      </c>
    </row>
    <row r="98" spans="1:7">
      <c r="A98" s="1" t="s">
        <v>19</v>
      </c>
      <c r="B98" s="23">
        <f>SUM(B95:B97)</f>
        <v>149</v>
      </c>
      <c r="C98" s="3">
        <f t="shared" si="4"/>
        <v>100</v>
      </c>
    </row>
    <row r="102" spans="1:7">
      <c r="A102" s="175" t="s">
        <v>208</v>
      </c>
    </row>
    <row r="103" spans="1:7" ht="15.75" thickBot="1">
      <c r="A103" s="1038" t="s">
        <v>222</v>
      </c>
      <c r="B103" s="1038"/>
      <c r="C103" s="1038"/>
      <c r="D103" s="1038"/>
      <c r="E103" s="1038"/>
      <c r="F103" s="1038"/>
      <c r="G103" s="408"/>
    </row>
    <row r="104" spans="1:7" ht="26.25" thickTop="1" thickBot="1">
      <c r="A104" s="1039" t="s">
        <v>4</v>
      </c>
      <c r="B104" s="1040"/>
      <c r="C104" s="409" t="s">
        <v>5</v>
      </c>
      <c r="D104" s="410" t="s">
        <v>6</v>
      </c>
      <c r="E104" s="410" t="s">
        <v>7</v>
      </c>
      <c r="F104" s="411" t="s">
        <v>8</v>
      </c>
      <c r="G104" s="408"/>
    </row>
    <row r="105" spans="1:7" ht="15.75" thickTop="1">
      <c r="A105" s="1041" t="s">
        <v>9</v>
      </c>
      <c r="B105" s="412" t="s">
        <v>21</v>
      </c>
      <c r="C105" s="413">
        <v>5</v>
      </c>
      <c r="D105" s="414">
        <v>3.2051282051282048</v>
      </c>
      <c r="E105" s="414">
        <v>3.3557046979865772</v>
      </c>
      <c r="F105" s="415">
        <v>3.3557046979865772</v>
      </c>
      <c r="G105" s="408"/>
    </row>
    <row r="106" spans="1:7">
      <c r="A106" s="1042"/>
      <c r="B106" s="416" t="s">
        <v>10</v>
      </c>
      <c r="C106" s="417">
        <v>13</v>
      </c>
      <c r="D106" s="418">
        <v>8.3333333333333321</v>
      </c>
      <c r="E106" s="418">
        <v>8.724832214765101</v>
      </c>
      <c r="F106" s="419">
        <v>12.080536912751679</v>
      </c>
      <c r="G106" s="408"/>
    </row>
    <row r="107" spans="1:7">
      <c r="A107" s="1042"/>
      <c r="B107" s="416" t="s">
        <v>11</v>
      </c>
      <c r="C107" s="417">
        <v>23</v>
      </c>
      <c r="D107" s="418">
        <v>14.743589743589745</v>
      </c>
      <c r="E107" s="418">
        <v>15.436241610738255</v>
      </c>
      <c r="F107" s="419">
        <v>27.516778523489933</v>
      </c>
      <c r="G107" s="408"/>
    </row>
    <row r="108" spans="1:7">
      <c r="A108" s="1042"/>
      <c r="B108" s="416" t="s">
        <v>12</v>
      </c>
      <c r="C108" s="417">
        <v>66</v>
      </c>
      <c r="D108" s="418">
        <v>42.307692307692307</v>
      </c>
      <c r="E108" s="418">
        <v>44.29530201342282</v>
      </c>
      <c r="F108" s="419">
        <v>71.812080536912745</v>
      </c>
      <c r="G108" s="408"/>
    </row>
    <row r="109" spans="1:7">
      <c r="A109" s="1042"/>
      <c r="B109" s="416" t="s">
        <v>13</v>
      </c>
      <c r="C109" s="417">
        <v>42</v>
      </c>
      <c r="D109" s="418">
        <v>26.923076923076923</v>
      </c>
      <c r="E109" s="418">
        <v>28.187919463087248</v>
      </c>
      <c r="F109" s="419">
        <v>100</v>
      </c>
      <c r="G109" s="408"/>
    </row>
    <row r="110" spans="1:7">
      <c r="A110" s="1042"/>
      <c r="B110" s="416" t="s">
        <v>14</v>
      </c>
      <c r="C110" s="417">
        <v>149</v>
      </c>
      <c r="D110" s="418">
        <v>95.512820512820511</v>
      </c>
      <c r="E110" s="418">
        <v>100</v>
      </c>
      <c r="F110" s="424"/>
      <c r="G110" s="408"/>
    </row>
    <row r="111" spans="1:7">
      <c r="A111" s="425" t="s">
        <v>15</v>
      </c>
      <c r="B111" s="416" t="s">
        <v>16</v>
      </c>
      <c r="C111" s="417">
        <v>7</v>
      </c>
      <c r="D111" s="418">
        <v>4.4871794871794872</v>
      </c>
      <c r="E111" s="427"/>
      <c r="F111" s="424"/>
      <c r="G111" s="408"/>
    </row>
    <row r="112" spans="1:7" ht="15.75" thickBot="1">
      <c r="A112" s="1036" t="s">
        <v>14</v>
      </c>
      <c r="B112" s="1037"/>
      <c r="C112" s="421">
        <v>156</v>
      </c>
      <c r="D112" s="422">
        <v>100</v>
      </c>
      <c r="E112" s="428"/>
      <c r="F112" s="423"/>
      <c r="G112" s="408"/>
    </row>
    <row r="113" spans="1:7" ht="15.75" thickTop="1">
      <c r="B113" t="s">
        <v>17</v>
      </c>
      <c r="C113" t="s">
        <v>18</v>
      </c>
    </row>
    <row r="114" spans="1:7">
      <c r="A114" t="s">
        <v>0</v>
      </c>
      <c r="B114" s="23">
        <f>SUM(C108:C109)</f>
        <v>108</v>
      </c>
      <c r="C114" s="3">
        <f>B114/$B$117*100</f>
        <v>72.483221476510067</v>
      </c>
    </row>
    <row r="115" spans="1:7">
      <c r="A115" t="s">
        <v>1</v>
      </c>
      <c r="B115" s="23">
        <f>C107</f>
        <v>23</v>
      </c>
      <c r="C115" s="3">
        <f t="shared" ref="C115:C117" si="5">B115/$B$117*100</f>
        <v>15.436241610738255</v>
      </c>
    </row>
    <row r="116" spans="1:7">
      <c r="A116" t="s">
        <v>2</v>
      </c>
      <c r="B116" s="23">
        <f>SUM(C105:C106)</f>
        <v>18</v>
      </c>
      <c r="C116" s="3">
        <f t="shared" si="5"/>
        <v>12.080536912751679</v>
      </c>
    </row>
    <row r="117" spans="1:7">
      <c r="A117" s="1" t="s">
        <v>19</v>
      </c>
      <c r="B117" s="23">
        <f>SUM(B114:B116)</f>
        <v>149</v>
      </c>
      <c r="C117" s="3">
        <f t="shared" si="5"/>
        <v>100</v>
      </c>
    </row>
    <row r="121" spans="1:7">
      <c r="A121" s="175" t="s">
        <v>209</v>
      </c>
    </row>
    <row r="122" spans="1:7" ht="15.75" thickBot="1">
      <c r="A122" s="1038" t="s">
        <v>223</v>
      </c>
      <c r="B122" s="1038"/>
      <c r="C122" s="1038"/>
      <c r="D122" s="1038"/>
      <c r="E122" s="1038"/>
      <c r="F122" s="1038"/>
      <c r="G122" s="408"/>
    </row>
    <row r="123" spans="1:7" ht="26.25" thickTop="1" thickBot="1">
      <c r="A123" s="1039" t="s">
        <v>4</v>
      </c>
      <c r="B123" s="1040"/>
      <c r="C123" s="409" t="s">
        <v>5</v>
      </c>
      <c r="D123" s="410" t="s">
        <v>6</v>
      </c>
      <c r="E123" s="410" t="s">
        <v>7</v>
      </c>
      <c r="F123" s="411" t="s">
        <v>8</v>
      </c>
      <c r="G123" s="408"/>
    </row>
    <row r="124" spans="1:7" ht="15.75" thickTop="1">
      <c r="A124" s="1041" t="s">
        <v>9</v>
      </c>
      <c r="B124" s="412" t="s">
        <v>21</v>
      </c>
      <c r="C124" s="413">
        <v>9</v>
      </c>
      <c r="D124" s="414">
        <v>5.7692307692307692</v>
      </c>
      <c r="E124" s="414">
        <v>6.0402684563758395</v>
      </c>
      <c r="F124" s="415">
        <v>6.0402684563758395</v>
      </c>
      <c r="G124" s="408"/>
    </row>
    <row r="125" spans="1:7">
      <c r="A125" s="1042"/>
      <c r="B125" s="416" t="s">
        <v>10</v>
      </c>
      <c r="C125" s="417">
        <v>23</v>
      </c>
      <c r="D125" s="418">
        <v>14.743589743589745</v>
      </c>
      <c r="E125" s="418">
        <v>15.436241610738255</v>
      </c>
      <c r="F125" s="419">
        <v>21.476510067114095</v>
      </c>
      <c r="G125" s="408"/>
    </row>
    <row r="126" spans="1:7">
      <c r="A126" s="1042"/>
      <c r="B126" s="416" t="s">
        <v>11</v>
      </c>
      <c r="C126" s="417">
        <v>33</v>
      </c>
      <c r="D126" s="418">
        <v>21.153846153846153</v>
      </c>
      <c r="E126" s="418">
        <v>22.14765100671141</v>
      </c>
      <c r="F126" s="419">
        <v>43.624161073825505</v>
      </c>
      <c r="G126" s="408"/>
    </row>
    <row r="127" spans="1:7">
      <c r="A127" s="1042"/>
      <c r="B127" s="416" t="s">
        <v>12</v>
      </c>
      <c r="C127" s="417">
        <v>51</v>
      </c>
      <c r="D127" s="418">
        <v>32.692307692307693</v>
      </c>
      <c r="E127" s="418">
        <v>34.228187919463089</v>
      </c>
      <c r="F127" s="419">
        <v>77.852348993288587</v>
      </c>
      <c r="G127" s="408"/>
    </row>
    <row r="128" spans="1:7">
      <c r="A128" s="1042"/>
      <c r="B128" s="416" t="s">
        <v>13</v>
      </c>
      <c r="C128" s="417">
        <v>33</v>
      </c>
      <c r="D128" s="418">
        <v>21.153846153846153</v>
      </c>
      <c r="E128" s="418">
        <v>22.14765100671141</v>
      </c>
      <c r="F128" s="419">
        <v>100</v>
      </c>
      <c r="G128" s="408"/>
    </row>
    <row r="129" spans="1:7">
      <c r="A129" s="1042"/>
      <c r="B129" s="416" t="s">
        <v>14</v>
      </c>
      <c r="C129" s="417">
        <v>149</v>
      </c>
      <c r="D129" s="418">
        <v>95.512820512820511</v>
      </c>
      <c r="E129" s="418">
        <v>100</v>
      </c>
      <c r="F129" s="424"/>
      <c r="G129" s="408"/>
    </row>
    <row r="130" spans="1:7">
      <c r="A130" s="425" t="s">
        <v>15</v>
      </c>
      <c r="B130" s="416" t="s">
        <v>16</v>
      </c>
      <c r="C130" s="417">
        <v>7</v>
      </c>
      <c r="D130" s="418">
        <v>4.4871794871794872</v>
      </c>
      <c r="E130" s="427"/>
      <c r="F130" s="424"/>
      <c r="G130" s="408"/>
    </row>
    <row r="131" spans="1:7" ht="15.75" thickBot="1">
      <c r="A131" s="1036" t="s">
        <v>14</v>
      </c>
      <c r="B131" s="1037"/>
      <c r="C131" s="421">
        <v>156</v>
      </c>
      <c r="D131" s="422">
        <v>100</v>
      </c>
      <c r="E131" s="428"/>
      <c r="F131" s="423"/>
      <c r="G131" s="408"/>
    </row>
    <row r="132" spans="1:7" ht="15.75" thickTop="1">
      <c r="B132" t="s">
        <v>17</v>
      </c>
      <c r="C132" t="s">
        <v>18</v>
      </c>
    </row>
    <row r="133" spans="1:7">
      <c r="A133" t="s">
        <v>0</v>
      </c>
      <c r="B133" s="23">
        <f>SUM(C127:C128)</f>
        <v>84</v>
      </c>
      <c r="C133" s="3">
        <f>B133/$B$136*100</f>
        <v>56.375838926174495</v>
      </c>
    </row>
    <row r="134" spans="1:7">
      <c r="A134" t="s">
        <v>1</v>
      </c>
      <c r="B134" s="23">
        <f>C126</f>
        <v>33</v>
      </c>
      <c r="C134" s="3">
        <f t="shared" ref="C134:C136" si="6">B134/$B$136*100</f>
        <v>22.14765100671141</v>
      </c>
    </row>
    <row r="135" spans="1:7">
      <c r="A135" t="s">
        <v>2</v>
      </c>
      <c r="B135" s="23">
        <f>SUM(C124:C125)</f>
        <v>32</v>
      </c>
      <c r="C135" s="3">
        <f t="shared" si="6"/>
        <v>21.476510067114095</v>
      </c>
    </row>
    <row r="136" spans="1:7">
      <c r="A136" s="1" t="s">
        <v>19</v>
      </c>
      <c r="B136" s="23">
        <f>SUM(B133:B135)</f>
        <v>149</v>
      </c>
      <c r="C136" s="3">
        <f t="shared" si="6"/>
        <v>100</v>
      </c>
    </row>
    <row r="139" spans="1:7">
      <c r="A139" s="175" t="s">
        <v>210</v>
      </c>
    </row>
    <row r="140" spans="1:7" ht="15.75" thickBot="1">
      <c r="A140" s="1038" t="s">
        <v>224</v>
      </c>
      <c r="B140" s="1038"/>
      <c r="C140" s="1038"/>
      <c r="D140" s="1038"/>
      <c r="E140" s="1038"/>
      <c r="F140" s="1038"/>
      <c r="G140" s="408"/>
    </row>
    <row r="141" spans="1:7" ht="26.25" thickTop="1" thickBot="1">
      <c r="A141" s="1039" t="s">
        <v>4</v>
      </c>
      <c r="B141" s="1040"/>
      <c r="C141" s="409" t="s">
        <v>5</v>
      </c>
      <c r="D141" s="410" t="s">
        <v>6</v>
      </c>
      <c r="E141" s="410" t="s">
        <v>7</v>
      </c>
      <c r="F141" s="411" t="s">
        <v>8</v>
      </c>
      <c r="G141" s="408"/>
    </row>
    <row r="142" spans="1:7" ht="15.75" thickTop="1">
      <c r="A142" s="1041" t="s">
        <v>9</v>
      </c>
      <c r="B142" s="412" t="s">
        <v>21</v>
      </c>
      <c r="C142" s="413">
        <v>5</v>
      </c>
      <c r="D142" s="414">
        <v>3.2051282051282048</v>
      </c>
      <c r="E142" s="414">
        <v>3.3783783783783785</v>
      </c>
      <c r="F142" s="415">
        <v>3.3783783783783785</v>
      </c>
      <c r="G142" s="408"/>
    </row>
    <row r="143" spans="1:7">
      <c r="A143" s="1042"/>
      <c r="B143" s="416" t="s">
        <v>10</v>
      </c>
      <c r="C143" s="417">
        <v>15</v>
      </c>
      <c r="D143" s="418">
        <v>9.6153846153846168</v>
      </c>
      <c r="E143" s="418">
        <v>10.135135135135135</v>
      </c>
      <c r="F143" s="419">
        <v>13.513513513513514</v>
      </c>
      <c r="G143" s="408"/>
    </row>
    <row r="144" spans="1:7">
      <c r="A144" s="1042"/>
      <c r="B144" s="416" t="s">
        <v>11</v>
      </c>
      <c r="C144" s="417">
        <v>27</v>
      </c>
      <c r="D144" s="418">
        <v>17.307692307692307</v>
      </c>
      <c r="E144" s="418">
        <v>18.243243243243242</v>
      </c>
      <c r="F144" s="419">
        <v>31.756756756756754</v>
      </c>
      <c r="G144" s="408"/>
    </row>
    <row r="145" spans="1:7">
      <c r="A145" s="1042"/>
      <c r="B145" s="416" t="s">
        <v>12</v>
      </c>
      <c r="C145" s="417">
        <v>54</v>
      </c>
      <c r="D145" s="418">
        <v>34.615384615384613</v>
      </c>
      <c r="E145" s="418">
        <v>36.486486486486484</v>
      </c>
      <c r="F145" s="419">
        <v>68.243243243243242</v>
      </c>
      <c r="G145" s="408"/>
    </row>
    <row r="146" spans="1:7">
      <c r="A146" s="1042"/>
      <c r="B146" s="416" t="s">
        <v>13</v>
      </c>
      <c r="C146" s="417">
        <v>47</v>
      </c>
      <c r="D146" s="418">
        <v>30.128205128205128</v>
      </c>
      <c r="E146" s="418">
        <v>31.756756756756754</v>
      </c>
      <c r="F146" s="419">
        <v>100</v>
      </c>
      <c r="G146" s="408"/>
    </row>
    <row r="147" spans="1:7">
      <c r="A147" s="1042"/>
      <c r="B147" s="416" t="s">
        <v>14</v>
      </c>
      <c r="C147" s="417">
        <v>148</v>
      </c>
      <c r="D147" s="418">
        <v>94.871794871794862</v>
      </c>
      <c r="E147" s="418">
        <v>100</v>
      </c>
      <c r="F147" s="424"/>
      <c r="G147" s="408"/>
    </row>
    <row r="148" spans="1:7">
      <c r="A148" s="425" t="s">
        <v>15</v>
      </c>
      <c r="B148" s="416" t="s">
        <v>16</v>
      </c>
      <c r="C148" s="417">
        <v>8</v>
      </c>
      <c r="D148" s="418">
        <v>5.1282051282051277</v>
      </c>
      <c r="E148" s="427"/>
      <c r="F148" s="424"/>
      <c r="G148" s="408"/>
    </row>
    <row r="149" spans="1:7" ht="15.75" thickBot="1">
      <c r="A149" s="1036" t="s">
        <v>14</v>
      </c>
      <c r="B149" s="1037"/>
      <c r="C149" s="421">
        <v>156</v>
      </c>
      <c r="D149" s="422">
        <v>100</v>
      </c>
      <c r="E149" s="428"/>
      <c r="F149" s="423"/>
      <c r="G149" s="408"/>
    </row>
    <row r="150" spans="1:7" ht="15.75" thickTop="1">
      <c r="B150" t="s">
        <v>17</v>
      </c>
      <c r="C150" t="s">
        <v>18</v>
      </c>
    </row>
    <row r="151" spans="1:7">
      <c r="A151" t="s">
        <v>0</v>
      </c>
      <c r="B151" s="23">
        <f>SUM(C145:C146)</f>
        <v>101</v>
      </c>
      <c r="C151" s="3">
        <f>B151/$B$154*100</f>
        <v>68.243243243243242</v>
      </c>
    </row>
    <row r="152" spans="1:7">
      <c r="A152" t="s">
        <v>1</v>
      </c>
      <c r="B152" s="23">
        <f>C144</f>
        <v>27</v>
      </c>
      <c r="C152" s="3">
        <f t="shared" ref="C152:C154" si="7">B152/$B$154*100</f>
        <v>18.243243243243242</v>
      </c>
    </row>
    <row r="153" spans="1:7">
      <c r="A153" t="s">
        <v>2</v>
      </c>
      <c r="B153" s="23">
        <f>SUM(C142:C143)</f>
        <v>20</v>
      </c>
      <c r="C153" s="3">
        <f t="shared" si="7"/>
        <v>13.513513513513514</v>
      </c>
    </row>
    <row r="154" spans="1:7">
      <c r="A154" s="1" t="s">
        <v>19</v>
      </c>
      <c r="B154" s="23">
        <f>SUM(B151:B153)</f>
        <v>148</v>
      </c>
      <c r="C154" s="3">
        <f t="shared" si="7"/>
        <v>100</v>
      </c>
    </row>
  </sheetData>
  <mergeCells count="32">
    <mergeCell ref="A131:B131"/>
    <mergeCell ref="A140:F140"/>
    <mergeCell ref="A141:B141"/>
    <mergeCell ref="A142:A147"/>
    <mergeCell ref="A149:B149"/>
    <mergeCell ref="A75:B75"/>
    <mergeCell ref="A84:F84"/>
    <mergeCell ref="A85:B85"/>
    <mergeCell ref="A86:A91"/>
    <mergeCell ref="A93:B93"/>
    <mergeCell ref="A103:F103"/>
    <mergeCell ref="A6:F6"/>
    <mergeCell ref="A7:B7"/>
    <mergeCell ref="A8:A13"/>
    <mergeCell ref="A26:F26"/>
    <mergeCell ref="A27:B27"/>
    <mergeCell ref="A28:A31"/>
    <mergeCell ref="A46:F46"/>
    <mergeCell ref="A55:B55"/>
    <mergeCell ref="A66:F66"/>
    <mergeCell ref="A67:B67"/>
    <mergeCell ref="A68:A73"/>
    <mergeCell ref="A47:B47"/>
    <mergeCell ref="A48:A53"/>
    <mergeCell ref="A14:B14"/>
    <mergeCell ref="A15:B15"/>
    <mergeCell ref="A112:B112"/>
    <mergeCell ref="A122:F122"/>
    <mergeCell ref="A123:B123"/>
    <mergeCell ref="A124:A129"/>
    <mergeCell ref="A104:B104"/>
    <mergeCell ref="A105:A1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zoomScale="70" zoomScaleNormal="70" workbookViewId="0">
      <selection activeCell="F44" sqref="F44"/>
    </sheetView>
  </sheetViews>
  <sheetFormatPr defaultRowHeight="15"/>
  <cols>
    <col min="1" max="1" width="23" customWidth="1"/>
    <col min="2" max="2" width="11.85546875" bestFit="1" customWidth="1"/>
  </cols>
  <sheetData>
    <row r="2" spans="1:9">
      <c r="A2" s="776" t="s">
        <v>331</v>
      </c>
    </row>
    <row r="3" spans="1:9">
      <c r="A3" s="1"/>
    </row>
    <row r="4" spans="1:9">
      <c r="A4" s="2"/>
      <c r="B4">
        <v>2013</v>
      </c>
      <c r="C4">
        <v>2014</v>
      </c>
      <c r="D4">
        <v>2015</v>
      </c>
    </row>
    <row r="5" spans="1:9">
      <c r="A5" s="2" t="s">
        <v>26</v>
      </c>
      <c r="B5" s="703">
        <v>4.1486486486486482</v>
      </c>
      <c r="C5" s="703">
        <v>4.257352941176471</v>
      </c>
      <c r="D5" s="704">
        <v>4.1858974358974361</v>
      </c>
    </row>
    <row r="6" spans="1:9">
      <c r="A6" s="2" t="s">
        <v>30</v>
      </c>
      <c r="B6" s="703">
        <v>4.1756756756756754</v>
      </c>
      <c r="C6" s="703">
        <v>4.0676691729323311</v>
      </c>
      <c r="D6" s="704">
        <v>4.0194805194805197</v>
      </c>
    </row>
    <row r="7" spans="1:9">
      <c r="A7" s="2" t="s">
        <v>28</v>
      </c>
      <c r="B7" s="703">
        <v>3.9256756756756759</v>
      </c>
      <c r="C7" s="703">
        <v>3.9411764705882355</v>
      </c>
      <c r="D7" s="704">
        <v>3.9358974358974357</v>
      </c>
    </row>
    <row r="8" spans="1:9">
      <c r="A8" s="2" t="s">
        <v>27</v>
      </c>
      <c r="B8" s="703">
        <v>3.75</v>
      </c>
      <c r="C8" s="703">
        <v>3.9779411764705883</v>
      </c>
      <c r="D8" s="704">
        <v>3.8012820512820511</v>
      </c>
    </row>
    <row r="9" spans="1:9">
      <c r="A9" s="2" t="s">
        <v>31</v>
      </c>
      <c r="B9" s="703">
        <v>3.9109589041095889</v>
      </c>
      <c r="C9" s="703">
        <v>3.8676470588235294</v>
      </c>
      <c r="D9" s="704">
        <v>3.7225806451612904</v>
      </c>
    </row>
    <row r="10" spans="1:9">
      <c r="A10" s="2" t="s">
        <v>29</v>
      </c>
      <c r="B10" s="703">
        <v>3.4625850340136055</v>
      </c>
      <c r="C10" s="703">
        <v>3.3529411764705883</v>
      </c>
      <c r="D10" s="704">
        <v>3.5576923076923075</v>
      </c>
    </row>
    <row r="11" spans="1:9">
      <c r="A11" s="2"/>
      <c r="B11" s="697"/>
      <c r="D11" s="697"/>
      <c r="F11" s="696"/>
    </row>
    <row r="12" spans="1:9">
      <c r="A12">
        <v>2015</v>
      </c>
    </row>
    <row r="13" spans="1:9" ht="15.75" thickBot="1">
      <c r="A13" s="828" t="s">
        <v>32</v>
      </c>
      <c r="B13" s="828"/>
      <c r="C13" s="828"/>
      <c r="D13" s="828"/>
      <c r="E13" s="828"/>
      <c r="F13" s="828"/>
      <c r="G13" s="828"/>
      <c r="H13" s="828"/>
      <c r="I13" s="47"/>
    </row>
    <row r="14" spans="1:9" ht="26.25" thickTop="1" thickBot="1">
      <c r="A14" s="829" t="s">
        <v>4</v>
      </c>
      <c r="B14" s="830"/>
      <c r="C14" s="48" t="s">
        <v>33</v>
      </c>
      <c r="D14" s="49" t="s">
        <v>34</v>
      </c>
      <c r="E14" s="49" t="s">
        <v>35</v>
      </c>
      <c r="F14" s="49" t="s">
        <v>36</v>
      </c>
      <c r="G14" s="49" t="s">
        <v>37</v>
      </c>
      <c r="H14" s="50" t="s">
        <v>38</v>
      </c>
      <c r="I14" s="47"/>
    </row>
    <row r="15" spans="1:9" ht="15.75" thickTop="1">
      <c r="A15" s="831" t="s">
        <v>39</v>
      </c>
      <c r="B15" s="51" t="s">
        <v>9</v>
      </c>
      <c r="C15" s="52">
        <v>155</v>
      </c>
      <c r="D15" s="53">
        <v>156</v>
      </c>
      <c r="E15" s="53">
        <v>156</v>
      </c>
      <c r="F15" s="53">
        <v>156</v>
      </c>
      <c r="G15" s="53">
        <v>156</v>
      </c>
      <c r="H15" s="54">
        <v>154</v>
      </c>
      <c r="I15" s="47"/>
    </row>
    <row r="16" spans="1:9">
      <c r="A16" s="832"/>
      <c r="B16" s="55" t="s">
        <v>15</v>
      </c>
      <c r="C16" s="56">
        <v>1</v>
      </c>
      <c r="D16" s="57">
        <v>0</v>
      </c>
      <c r="E16" s="57">
        <v>0</v>
      </c>
      <c r="F16" s="57">
        <v>0</v>
      </c>
      <c r="G16" s="57">
        <v>0</v>
      </c>
      <c r="H16" s="58">
        <v>2</v>
      </c>
      <c r="I16" s="47"/>
    </row>
    <row r="17" spans="1:9" ht="15.75" thickBot="1">
      <c r="A17" s="833" t="s">
        <v>40</v>
      </c>
      <c r="B17" s="834"/>
      <c r="C17" s="727">
        <v>3.7225806451612904</v>
      </c>
      <c r="D17" s="728">
        <v>3.8012820512820511</v>
      </c>
      <c r="E17" s="728">
        <v>4.1858974358974361</v>
      </c>
      <c r="F17" s="728">
        <v>3.5576923076923075</v>
      </c>
      <c r="G17" s="728">
        <v>3.9358974358974357</v>
      </c>
      <c r="H17" s="729">
        <v>4.0194805194805197</v>
      </c>
      <c r="I17" s="47"/>
    </row>
    <row r="18" spans="1:9" ht="15.75" thickTop="1"/>
    <row r="20" spans="1:9">
      <c r="A20">
        <v>2014</v>
      </c>
    </row>
    <row r="21" spans="1:9" ht="15.75" thickBot="1">
      <c r="A21" s="822" t="s">
        <v>32</v>
      </c>
      <c r="B21" s="822"/>
      <c r="C21" s="822"/>
      <c r="D21" s="822"/>
      <c r="E21" s="822"/>
      <c r="F21" s="822"/>
      <c r="G21" s="822"/>
      <c r="H21" s="822"/>
      <c r="I21" s="441"/>
    </row>
    <row r="22" spans="1:9" ht="50.25" thickTop="1" thickBot="1">
      <c r="A22" s="823" t="s">
        <v>4</v>
      </c>
      <c r="B22" s="824"/>
      <c r="C22" s="442" t="s">
        <v>231</v>
      </c>
      <c r="D22" s="443" t="s">
        <v>232</v>
      </c>
      <c r="E22" s="443" t="s">
        <v>233</v>
      </c>
      <c r="F22" s="443" t="s">
        <v>234</v>
      </c>
      <c r="G22" s="443" t="s">
        <v>235</v>
      </c>
      <c r="H22" s="444" t="s">
        <v>236</v>
      </c>
      <c r="I22" s="441"/>
    </row>
    <row r="23" spans="1:9" ht="15.75" thickTop="1">
      <c r="A23" s="825" t="s">
        <v>39</v>
      </c>
      <c r="B23" s="445" t="s">
        <v>9</v>
      </c>
      <c r="C23" s="446">
        <v>136</v>
      </c>
      <c r="D23" s="447">
        <v>136</v>
      </c>
      <c r="E23" s="447">
        <v>136</v>
      </c>
      <c r="F23" s="447">
        <v>136</v>
      </c>
      <c r="G23" s="447">
        <v>136</v>
      </c>
      <c r="H23" s="448">
        <v>133</v>
      </c>
      <c r="I23" s="441"/>
    </row>
    <row r="24" spans="1:9">
      <c r="A24" s="826"/>
      <c r="B24" s="449" t="s">
        <v>15</v>
      </c>
      <c r="C24" s="450">
        <v>0</v>
      </c>
      <c r="D24" s="451">
        <v>0</v>
      </c>
      <c r="E24" s="451">
        <v>0</v>
      </c>
      <c r="F24" s="451">
        <v>0</v>
      </c>
      <c r="G24" s="451">
        <v>0</v>
      </c>
      <c r="H24" s="452">
        <v>3</v>
      </c>
      <c r="I24" s="441"/>
    </row>
    <row r="25" spans="1:9" ht="15.75" thickBot="1">
      <c r="A25" s="820" t="s">
        <v>40</v>
      </c>
      <c r="B25" s="821"/>
      <c r="C25" s="724">
        <v>3.8676470588235294</v>
      </c>
      <c r="D25" s="725">
        <v>3.9779411764705883</v>
      </c>
      <c r="E25" s="725">
        <v>4.257352941176471</v>
      </c>
      <c r="F25" s="725">
        <v>3.3529411764705883</v>
      </c>
      <c r="G25" s="725">
        <v>3.9411764705882355</v>
      </c>
      <c r="H25" s="726">
        <v>4.0676691729323311</v>
      </c>
      <c r="I25" s="441"/>
    </row>
    <row r="27" spans="1:9">
      <c r="A27">
        <v>2013</v>
      </c>
    </row>
    <row r="29" spans="1:9" ht="15.75" thickBot="1">
      <c r="A29" s="822" t="s">
        <v>32</v>
      </c>
      <c r="B29" s="822"/>
      <c r="C29" s="822"/>
      <c r="D29" s="822"/>
      <c r="E29" s="822"/>
      <c r="F29" s="822"/>
      <c r="G29" s="822"/>
      <c r="H29" s="822"/>
      <c r="I29" s="441"/>
    </row>
    <row r="30" spans="1:9" ht="50.25" thickTop="1" thickBot="1">
      <c r="A30" s="823" t="s">
        <v>4</v>
      </c>
      <c r="B30" s="824"/>
      <c r="C30" s="442" t="s">
        <v>231</v>
      </c>
      <c r="D30" s="443" t="s">
        <v>232</v>
      </c>
      <c r="E30" s="443" t="s">
        <v>277</v>
      </c>
      <c r="F30" s="443" t="s">
        <v>234</v>
      </c>
      <c r="G30" s="443" t="s">
        <v>235</v>
      </c>
      <c r="H30" s="444" t="s">
        <v>236</v>
      </c>
      <c r="I30" s="441"/>
    </row>
    <row r="31" spans="1:9" ht="15.75" thickTop="1">
      <c r="A31" s="825" t="s">
        <v>39</v>
      </c>
      <c r="B31" s="445" t="s">
        <v>9</v>
      </c>
      <c r="C31" s="446">
        <v>146</v>
      </c>
      <c r="D31" s="447">
        <v>148</v>
      </c>
      <c r="E31" s="447">
        <v>148</v>
      </c>
      <c r="F31" s="447">
        <v>147</v>
      </c>
      <c r="G31" s="447">
        <v>148</v>
      </c>
      <c r="H31" s="448">
        <v>148</v>
      </c>
      <c r="I31" s="441"/>
    </row>
    <row r="32" spans="1:9">
      <c r="A32" s="826"/>
      <c r="B32" s="449" t="s">
        <v>15</v>
      </c>
      <c r="C32" s="450">
        <v>4</v>
      </c>
      <c r="D32" s="451">
        <v>2</v>
      </c>
      <c r="E32" s="451">
        <v>2</v>
      </c>
      <c r="F32" s="451">
        <v>3</v>
      </c>
      <c r="G32" s="451">
        <v>2</v>
      </c>
      <c r="H32" s="452">
        <v>2</v>
      </c>
      <c r="I32" s="441"/>
    </row>
    <row r="33" spans="1:11">
      <c r="A33" s="826" t="s">
        <v>40</v>
      </c>
      <c r="B33" s="827"/>
      <c r="C33" s="721">
        <v>3.9109589041095889</v>
      </c>
      <c r="D33" s="722">
        <v>3.75</v>
      </c>
      <c r="E33" s="722">
        <v>4.1486486486486482</v>
      </c>
      <c r="F33" s="722">
        <v>3.4625850340136055</v>
      </c>
      <c r="G33" s="722">
        <v>3.9256756756756759</v>
      </c>
      <c r="H33" s="723">
        <v>4.1756756756756754</v>
      </c>
      <c r="I33" s="441"/>
    </row>
    <row r="34" spans="1:11">
      <c r="A34" s="826" t="s">
        <v>275</v>
      </c>
      <c r="B34" s="827"/>
      <c r="C34" s="646">
        <v>1</v>
      </c>
      <c r="D34" s="647">
        <v>1</v>
      </c>
      <c r="E34" s="647">
        <v>1</v>
      </c>
      <c r="F34" s="647">
        <v>1</v>
      </c>
      <c r="G34" s="647">
        <v>1</v>
      </c>
      <c r="H34" s="648">
        <v>1</v>
      </c>
      <c r="I34" s="441"/>
    </row>
    <row r="35" spans="1:11" ht="15.75" thickBot="1">
      <c r="A35" s="820" t="s">
        <v>276</v>
      </c>
      <c r="B35" s="821"/>
      <c r="C35" s="649">
        <v>5</v>
      </c>
      <c r="D35" s="650">
        <v>5</v>
      </c>
      <c r="E35" s="650">
        <v>5</v>
      </c>
      <c r="F35" s="650">
        <v>5</v>
      </c>
      <c r="G35" s="650">
        <v>5</v>
      </c>
      <c r="H35" s="651">
        <v>5</v>
      </c>
      <c r="I35" s="441"/>
    </row>
    <row r="37" spans="1:11">
      <c r="K37">
        <v>2015</v>
      </c>
    </row>
  </sheetData>
  <autoFilter ref="A4:D10">
    <sortState ref="A5:D10">
      <sortCondition descending="1" ref="D4:D10"/>
    </sortState>
  </autoFilter>
  <mergeCells count="14">
    <mergeCell ref="A21:H21"/>
    <mergeCell ref="A22:B22"/>
    <mergeCell ref="A23:A24"/>
    <mergeCell ref="A25:B25"/>
    <mergeCell ref="A13:H13"/>
    <mergeCell ref="A14:B14"/>
    <mergeCell ref="A15:A16"/>
    <mergeCell ref="A17:B17"/>
    <mergeCell ref="A35:B35"/>
    <mergeCell ref="A29:H29"/>
    <mergeCell ref="A30:B30"/>
    <mergeCell ref="A31:A32"/>
    <mergeCell ref="A33:B33"/>
    <mergeCell ref="A34:B3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76"/>
  <sheetViews>
    <sheetView topLeftCell="A16" workbookViewId="0">
      <selection activeCell="T51" sqref="T51"/>
    </sheetView>
  </sheetViews>
  <sheetFormatPr defaultRowHeight="15"/>
  <sheetData>
    <row r="2" spans="1:24" ht="58.5" customHeight="1">
      <c r="G2" s="1046" t="s">
        <v>396</v>
      </c>
      <c r="H2" s="1046"/>
      <c r="I2" s="1046"/>
      <c r="J2" s="1046"/>
      <c r="K2" s="1046"/>
      <c r="L2" s="1046"/>
      <c r="M2" s="1046"/>
      <c r="N2" s="1046"/>
      <c r="O2" s="1044"/>
      <c r="P2" s="1046" t="s">
        <v>397</v>
      </c>
      <c r="Q2" s="1046"/>
      <c r="R2" s="1046"/>
      <c r="S2" s="1046"/>
      <c r="T2" s="1046"/>
      <c r="U2" s="1046"/>
      <c r="V2" s="1046"/>
      <c r="W2" s="1046"/>
    </row>
    <row r="3" spans="1:24">
      <c r="X3" t="s">
        <v>383</v>
      </c>
    </row>
    <row r="4" spans="1:24" ht="15.75" thickBot="1">
      <c r="A4" s="973" t="s">
        <v>158</v>
      </c>
      <c r="B4" s="973"/>
      <c r="C4" s="973"/>
      <c r="D4" s="973"/>
      <c r="E4" s="973"/>
      <c r="F4" s="973"/>
      <c r="G4" s="312"/>
      <c r="J4" t="s">
        <v>171</v>
      </c>
      <c r="S4" t="s">
        <v>172</v>
      </c>
      <c r="X4" t="s">
        <v>384</v>
      </c>
    </row>
    <row r="5" spans="1:24" ht="26.25" thickTop="1" thickBot="1">
      <c r="A5" s="974" t="s">
        <v>4</v>
      </c>
      <c r="B5" s="975"/>
      <c r="C5" s="313" t="s">
        <v>5</v>
      </c>
      <c r="D5" s="314" t="s">
        <v>6</v>
      </c>
      <c r="E5" s="314" t="s">
        <v>7</v>
      </c>
      <c r="F5" s="315" t="s">
        <v>8</v>
      </c>
      <c r="G5" s="312"/>
      <c r="J5" t="s">
        <v>385</v>
      </c>
      <c r="K5" t="s">
        <v>386</v>
      </c>
      <c r="N5" t="s">
        <v>387</v>
      </c>
      <c r="O5" t="s">
        <v>386</v>
      </c>
      <c r="S5" t="s">
        <v>385</v>
      </c>
      <c r="T5" t="s">
        <v>386</v>
      </c>
    </row>
    <row r="6" spans="1:24" ht="15.75" thickTop="1">
      <c r="A6" s="976" t="s">
        <v>9</v>
      </c>
      <c r="B6" s="319" t="s">
        <v>166</v>
      </c>
      <c r="C6" s="316">
        <v>11</v>
      </c>
      <c r="D6" s="320">
        <v>7.0512820512820511</v>
      </c>
      <c r="E6" s="320">
        <v>7.0512820512820511</v>
      </c>
      <c r="F6" s="321">
        <v>7.0512820512820511</v>
      </c>
      <c r="G6" s="312"/>
      <c r="I6" s="331" t="s">
        <v>167</v>
      </c>
      <c r="J6" s="328">
        <f>D7</f>
        <v>2.5641025641025639</v>
      </c>
      <c r="K6" s="328">
        <f>D44</f>
        <v>16.666666666666664</v>
      </c>
      <c r="L6" s="328"/>
      <c r="M6" t="s">
        <v>388</v>
      </c>
      <c r="N6" s="433">
        <v>37.179487179487182</v>
      </c>
      <c r="O6" s="433">
        <v>27.564102564102566</v>
      </c>
      <c r="R6" s="330" t="s">
        <v>388</v>
      </c>
      <c r="S6" s="328">
        <f>D17</f>
        <v>29.487179487179489</v>
      </c>
      <c r="T6" s="328">
        <f>D54</f>
        <v>19.230769230769234</v>
      </c>
      <c r="X6" t="s">
        <v>389</v>
      </c>
    </row>
    <row r="7" spans="1:24">
      <c r="A7" s="977"/>
      <c r="B7" s="322" t="s">
        <v>75</v>
      </c>
      <c r="C7" s="317">
        <v>4</v>
      </c>
      <c r="D7" s="323">
        <v>2.5641025641025639</v>
      </c>
      <c r="E7" s="323">
        <v>2.5641025641025639</v>
      </c>
      <c r="F7" s="324">
        <v>9.6153846153846168</v>
      </c>
      <c r="G7" s="312"/>
      <c r="I7" s="330" t="s">
        <v>388</v>
      </c>
      <c r="J7" s="328">
        <f>D16</f>
        <v>37.179487179487182</v>
      </c>
      <c r="K7" s="328">
        <f>D53</f>
        <v>27.564102564102566</v>
      </c>
      <c r="L7" s="328"/>
      <c r="M7" t="s">
        <v>170</v>
      </c>
      <c r="N7" s="433">
        <v>36.538461538461533</v>
      </c>
      <c r="O7" s="433">
        <v>12.820512820512819</v>
      </c>
      <c r="R7" s="330" t="s">
        <v>170</v>
      </c>
      <c r="S7" s="328">
        <f>D35</f>
        <v>35.256410256410255</v>
      </c>
      <c r="T7" s="328">
        <f>D72</f>
        <v>19.871794871794872</v>
      </c>
      <c r="X7" t="s">
        <v>390</v>
      </c>
    </row>
    <row r="8" spans="1:24">
      <c r="A8" s="977"/>
      <c r="B8" s="322" t="s">
        <v>76</v>
      </c>
      <c r="C8" s="317">
        <v>12</v>
      </c>
      <c r="D8" s="323">
        <v>7.6923076923076925</v>
      </c>
      <c r="E8" s="323">
        <v>7.6923076923076925</v>
      </c>
      <c r="F8" s="324">
        <v>17.307692307692307</v>
      </c>
      <c r="G8" s="312"/>
      <c r="I8" s="330" t="s">
        <v>391</v>
      </c>
      <c r="J8" s="328">
        <f>D25</f>
        <v>16.666666666666664</v>
      </c>
      <c r="K8" s="328">
        <f>D62</f>
        <v>36.538461538461533</v>
      </c>
      <c r="L8" s="328"/>
      <c r="M8" t="s">
        <v>391</v>
      </c>
      <c r="N8" s="433">
        <v>16.666666666666664</v>
      </c>
      <c r="O8" s="433">
        <v>36.538461538461533</v>
      </c>
      <c r="R8" s="330" t="s">
        <v>391</v>
      </c>
      <c r="S8" s="328">
        <f>D26</f>
        <v>20.512820512820511</v>
      </c>
      <c r="T8" s="328">
        <f>D63</f>
        <v>25.641025641025639</v>
      </c>
    </row>
    <row r="9" spans="1:24">
      <c r="A9" s="977"/>
      <c r="B9" s="322" t="s">
        <v>77</v>
      </c>
      <c r="C9" s="317">
        <v>33</v>
      </c>
      <c r="D9" s="323">
        <v>21.153846153846153</v>
      </c>
      <c r="E9" s="323">
        <v>21.153846153846153</v>
      </c>
      <c r="F9" s="324">
        <v>38.461538461538467</v>
      </c>
      <c r="G9" s="312"/>
      <c r="I9" s="330" t="s">
        <v>170</v>
      </c>
      <c r="J9" s="328">
        <f>D34</f>
        <v>36.538461538461533</v>
      </c>
      <c r="K9" s="328">
        <f>D71</f>
        <v>12.820512820512819</v>
      </c>
      <c r="L9" s="328"/>
      <c r="M9" t="s">
        <v>167</v>
      </c>
      <c r="N9" s="433">
        <v>2.5641025641025639</v>
      </c>
      <c r="O9" s="433">
        <v>16.666666666666664</v>
      </c>
      <c r="R9" s="331" t="s">
        <v>167</v>
      </c>
      <c r="S9" s="328">
        <f>D8</f>
        <v>7.6923076923076925</v>
      </c>
      <c r="T9" s="328">
        <f>D45</f>
        <v>28.846153846153843</v>
      </c>
      <c r="X9" t="s">
        <v>392</v>
      </c>
    </row>
    <row r="10" spans="1:24">
      <c r="A10" s="977"/>
      <c r="B10" s="322" t="s">
        <v>78</v>
      </c>
      <c r="C10" s="317">
        <v>96</v>
      </c>
      <c r="D10" s="323">
        <v>61.53846153846154</v>
      </c>
      <c r="E10" s="323">
        <v>61.53846153846154</v>
      </c>
      <c r="F10" s="324">
        <v>100</v>
      </c>
      <c r="G10" s="312"/>
      <c r="I10" s="330"/>
      <c r="J10" s="328"/>
      <c r="K10" s="328"/>
      <c r="L10" s="328"/>
      <c r="R10" s="330"/>
      <c r="S10" s="328"/>
      <c r="T10" s="328"/>
      <c r="X10" t="s">
        <v>393</v>
      </c>
    </row>
    <row r="11" spans="1:24" ht="15.75" thickBot="1">
      <c r="A11" s="978"/>
      <c r="B11" s="775" t="s">
        <v>14</v>
      </c>
      <c r="C11" s="325">
        <v>156</v>
      </c>
      <c r="D11" s="326">
        <v>100</v>
      </c>
      <c r="E11" s="326">
        <v>100</v>
      </c>
      <c r="F11" s="327"/>
      <c r="G11" s="312"/>
    </row>
    <row r="12" spans="1:24" ht="15.75" thickTop="1">
      <c r="I12" s="329"/>
      <c r="J12" s="328"/>
      <c r="K12" s="328"/>
      <c r="L12" s="328"/>
      <c r="M12" s="328"/>
      <c r="X12" t="s">
        <v>394</v>
      </c>
    </row>
    <row r="13" spans="1:24" ht="15.75" thickBot="1">
      <c r="A13" s="973" t="s">
        <v>159</v>
      </c>
      <c r="B13" s="973"/>
      <c r="C13" s="973"/>
      <c r="D13" s="973"/>
      <c r="E13" s="973"/>
      <c r="F13" s="973"/>
      <c r="G13" s="312"/>
      <c r="I13" s="329"/>
      <c r="J13" s="328"/>
      <c r="K13" s="328"/>
      <c r="M13" s="328"/>
      <c r="X13" t="s">
        <v>395</v>
      </c>
    </row>
    <row r="14" spans="1:24" ht="26.25" thickTop="1" thickBot="1">
      <c r="A14" s="974" t="s">
        <v>4</v>
      </c>
      <c r="B14" s="975"/>
      <c r="C14" s="313" t="s">
        <v>5</v>
      </c>
      <c r="D14" s="314" t="s">
        <v>6</v>
      </c>
      <c r="E14" s="314" t="s">
        <v>7</v>
      </c>
      <c r="F14" s="315" t="s">
        <v>8</v>
      </c>
      <c r="G14" s="312"/>
      <c r="I14" s="329"/>
      <c r="J14" s="328"/>
      <c r="K14" s="328"/>
      <c r="M14" s="328"/>
    </row>
    <row r="15" spans="1:24" ht="15.75" thickTop="1">
      <c r="A15" s="976" t="s">
        <v>9</v>
      </c>
      <c r="B15" s="319" t="s">
        <v>166</v>
      </c>
      <c r="C15" s="316">
        <v>11</v>
      </c>
      <c r="D15" s="320">
        <v>7.0512820512820511</v>
      </c>
      <c r="E15" s="320">
        <v>7.0512820512820511</v>
      </c>
      <c r="F15" s="321">
        <v>7.0512820512820511</v>
      </c>
      <c r="G15" s="312"/>
      <c r="I15" s="329"/>
      <c r="J15" s="328"/>
      <c r="K15" s="328"/>
      <c r="M15" s="328"/>
    </row>
    <row r="16" spans="1:24">
      <c r="A16" s="977"/>
      <c r="B16" s="322" t="s">
        <v>75</v>
      </c>
      <c r="C16" s="317">
        <v>58</v>
      </c>
      <c r="D16" s="323">
        <v>37.179487179487182</v>
      </c>
      <c r="E16" s="323">
        <v>37.179487179487182</v>
      </c>
      <c r="F16" s="324">
        <v>44.230769230769226</v>
      </c>
      <c r="G16" s="312"/>
      <c r="I16" s="329"/>
      <c r="J16" s="328"/>
      <c r="K16" s="328"/>
      <c r="M16" s="328"/>
    </row>
    <row r="17" spans="1:19">
      <c r="A17" s="977"/>
      <c r="B17" s="322" t="s">
        <v>76</v>
      </c>
      <c r="C17" s="317">
        <v>46</v>
      </c>
      <c r="D17" s="323">
        <v>29.487179487179489</v>
      </c>
      <c r="E17" s="323">
        <v>29.487179487179489</v>
      </c>
      <c r="F17" s="324">
        <v>73.71794871794873</v>
      </c>
      <c r="G17" s="312"/>
    </row>
    <row r="18" spans="1:19">
      <c r="A18" s="977"/>
      <c r="B18" s="322" t="s">
        <v>77</v>
      </c>
      <c r="C18" s="317">
        <v>31</v>
      </c>
      <c r="D18" s="323">
        <v>19.871794871794872</v>
      </c>
      <c r="E18" s="323">
        <v>19.871794871794872</v>
      </c>
      <c r="F18" s="324">
        <v>93.589743589743591</v>
      </c>
      <c r="G18" s="312"/>
    </row>
    <row r="19" spans="1:19">
      <c r="A19" s="977"/>
      <c r="B19" s="322" t="s">
        <v>78</v>
      </c>
      <c r="C19" s="317">
        <v>10</v>
      </c>
      <c r="D19" s="323">
        <v>6.4102564102564097</v>
      </c>
      <c r="E19" s="323">
        <v>6.4102564102564097</v>
      </c>
      <c r="F19" s="324">
        <v>100</v>
      </c>
      <c r="G19" s="312"/>
    </row>
    <row r="20" spans="1:19" ht="15.75" thickBot="1">
      <c r="A20" s="978"/>
      <c r="B20" s="775" t="s">
        <v>14</v>
      </c>
      <c r="C20" s="325">
        <v>156</v>
      </c>
      <c r="D20" s="326">
        <v>100</v>
      </c>
      <c r="E20" s="326">
        <v>100</v>
      </c>
      <c r="F20" s="327"/>
      <c r="G20" s="312"/>
    </row>
    <row r="21" spans="1:19" ht="15.75" thickTop="1"/>
    <row r="22" spans="1:19" ht="15.75" thickBot="1">
      <c r="A22" s="973" t="s">
        <v>160</v>
      </c>
      <c r="B22" s="973"/>
      <c r="C22" s="973"/>
      <c r="D22" s="973"/>
      <c r="E22" s="973"/>
      <c r="F22" s="973"/>
      <c r="G22" s="312"/>
    </row>
    <row r="23" spans="1:19" ht="26.25" thickTop="1" thickBot="1">
      <c r="A23" s="974" t="s">
        <v>4</v>
      </c>
      <c r="B23" s="975"/>
      <c r="C23" s="313" t="s">
        <v>5</v>
      </c>
      <c r="D23" s="314" t="s">
        <v>6</v>
      </c>
      <c r="E23" s="314" t="s">
        <v>7</v>
      </c>
      <c r="F23" s="315" t="s">
        <v>8</v>
      </c>
      <c r="G23" s="312"/>
    </row>
    <row r="24" spans="1:19" ht="15.75" thickTop="1">
      <c r="A24" s="976" t="s">
        <v>9</v>
      </c>
      <c r="B24" s="319" t="s">
        <v>166</v>
      </c>
      <c r="C24" s="316">
        <v>11</v>
      </c>
      <c r="D24" s="320">
        <v>7.0512820512820511</v>
      </c>
      <c r="E24" s="320">
        <v>7.0512820512820511</v>
      </c>
      <c r="F24" s="321">
        <v>7.0512820512820511</v>
      </c>
      <c r="G24" s="312"/>
    </row>
    <row r="25" spans="1:19">
      <c r="A25" s="977"/>
      <c r="B25" s="322" t="s">
        <v>75</v>
      </c>
      <c r="C25" s="317">
        <v>26</v>
      </c>
      <c r="D25" s="323">
        <v>16.666666666666664</v>
      </c>
      <c r="E25" s="323">
        <v>16.666666666666664</v>
      </c>
      <c r="F25" s="324">
        <v>23.717948717948715</v>
      </c>
      <c r="G25" s="312"/>
      <c r="I25" t="s">
        <v>173</v>
      </c>
      <c r="Q25" t="s">
        <v>174</v>
      </c>
    </row>
    <row r="26" spans="1:19">
      <c r="A26" s="977"/>
      <c r="B26" s="322" t="s">
        <v>76</v>
      </c>
      <c r="C26" s="317">
        <v>32</v>
      </c>
      <c r="D26" s="323">
        <v>20.512820512820511</v>
      </c>
      <c r="E26" s="323">
        <v>20.512820512820511</v>
      </c>
      <c r="F26" s="324">
        <v>44.230769230769226</v>
      </c>
      <c r="G26" s="312"/>
      <c r="I26" t="s">
        <v>385</v>
      </c>
      <c r="J26" t="s">
        <v>386</v>
      </c>
      <c r="R26" t="s">
        <v>385</v>
      </c>
      <c r="S26" t="s">
        <v>386</v>
      </c>
    </row>
    <row r="27" spans="1:19">
      <c r="A27" s="977"/>
      <c r="B27" s="322" t="s">
        <v>77</v>
      </c>
      <c r="C27" s="317">
        <v>58</v>
      </c>
      <c r="D27" s="323">
        <v>37.179487179487182</v>
      </c>
      <c r="E27" s="323">
        <v>37.179487179487182</v>
      </c>
      <c r="F27" s="324">
        <v>81.410256410256409</v>
      </c>
      <c r="G27" s="312"/>
      <c r="H27" s="330" t="s">
        <v>388</v>
      </c>
      <c r="I27" s="328">
        <f>D18</f>
        <v>19.871794871794872</v>
      </c>
      <c r="J27" s="328">
        <f>D55</f>
        <v>28.846153846153843</v>
      </c>
      <c r="Q27" s="330" t="s">
        <v>388</v>
      </c>
      <c r="R27" s="328">
        <f>D19</f>
        <v>6.4102564102564097</v>
      </c>
      <c r="S27" s="328">
        <f>D56</f>
        <v>17.948717948717949</v>
      </c>
    </row>
    <row r="28" spans="1:19">
      <c r="A28" s="977"/>
      <c r="B28" s="322" t="s">
        <v>78</v>
      </c>
      <c r="C28" s="317">
        <v>29</v>
      </c>
      <c r="D28" s="323">
        <v>18.589743589743591</v>
      </c>
      <c r="E28" s="323">
        <v>18.589743589743591</v>
      </c>
      <c r="F28" s="324">
        <v>100</v>
      </c>
      <c r="G28" s="312"/>
      <c r="H28" s="330" t="s">
        <v>170</v>
      </c>
      <c r="I28" s="328">
        <f>D36</f>
        <v>14.743589743589745</v>
      </c>
      <c r="J28" s="328">
        <f>D73</f>
        <v>32.692307692307693</v>
      </c>
      <c r="Q28" s="330" t="s">
        <v>170</v>
      </c>
      <c r="R28" s="328">
        <f>D37</f>
        <v>6.4102564102564097</v>
      </c>
      <c r="S28" s="328">
        <f>D74</f>
        <v>28.205128205128204</v>
      </c>
    </row>
    <row r="29" spans="1:19" ht="15.75" thickBot="1">
      <c r="A29" s="978"/>
      <c r="B29" s="775" t="s">
        <v>14</v>
      </c>
      <c r="C29" s="325">
        <v>156</v>
      </c>
      <c r="D29" s="326">
        <v>100</v>
      </c>
      <c r="E29" s="326">
        <v>100</v>
      </c>
      <c r="F29" s="327"/>
      <c r="G29" s="312"/>
      <c r="H29" s="330" t="s">
        <v>391</v>
      </c>
      <c r="I29" s="328">
        <f>D27</f>
        <v>37.179487179487182</v>
      </c>
      <c r="J29" s="328">
        <f>D64</f>
        <v>15.384615384615385</v>
      </c>
      <c r="Q29" s="330" t="s">
        <v>391</v>
      </c>
      <c r="R29" s="328">
        <f>D28</f>
        <v>18.589743589743591</v>
      </c>
      <c r="S29" s="328">
        <f>D65</f>
        <v>16.025641025641026</v>
      </c>
    </row>
    <row r="30" spans="1:19" ht="15.75" thickTop="1">
      <c r="H30" s="331" t="s">
        <v>167</v>
      </c>
      <c r="I30" s="328">
        <f>D9</f>
        <v>21.153846153846153</v>
      </c>
      <c r="J30" s="328">
        <f>D46</f>
        <v>16.666666666666664</v>
      </c>
      <c r="Q30" s="331" t="s">
        <v>167</v>
      </c>
      <c r="R30" s="328">
        <f>D10</f>
        <v>61.53846153846154</v>
      </c>
      <c r="S30" s="328">
        <f>D47</f>
        <v>31.410256410256409</v>
      </c>
    </row>
    <row r="31" spans="1:19" ht="15.75" thickBot="1">
      <c r="A31" s="973" t="s">
        <v>161</v>
      </c>
      <c r="B31" s="973"/>
      <c r="C31" s="973"/>
      <c r="D31" s="973"/>
      <c r="E31" s="973"/>
      <c r="F31" s="973"/>
      <c r="G31" s="312"/>
      <c r="H31" s="330"/>
      <c r="I31" s="328"/>
      <c r="J31" s="328"/>
      <c r="Q31" s="330"/>
      <c r="R31" s="328"/>
      <c r="S31" s="328"/>
    </row>
    <row r="32" spans="1:19" ht="26.25" thickTop="1" thickBot="1">
      <c r="A32" s="974" t="s">
        <v>4</v>
      </c>
      <c r="B32" s="975"/>
      <c r="C32" s="313" t="s">
        <v>5</v>
      </c>
      <c r="D32" s="314" t="s">
        <v>6</v>
      </c>
      <c r="E32" s="314" t="s">
        <v>7</v>
      </c>
      <c r="F32" s="315" t="s">
        <v>8</v>
      </c>
      <c r="G32" s="312"/>
    </row>
    <row r="33" spans="1:23" ht="15.75" thickTop="1">
      <c r="A33" s="976" t="s">
        <v>9</v>
      </c>
      <c r="B33" s="319" t="s">
        <v>166</v>
      </c>
      <c r="C33" s="316">
        <v>11</v>
      </c>
      <c r="D33" s="320">
        <v>7.0512820512820511</v>
      </c>
      <c r="E33" s="320">
        <v>7.0512820512820511</v>
      </c>
      <c r="F33" s="321">
        <v>7.0512820512820511</v>
      </c>
      <c r="G33" s="312"/>
    </row>
    <row r="34" spans="1:23">
      <c r="A34" s="977"/>
      <c r="B34" s="322" t="s">
        <v>75</v>
      </c>
      <c r="C34" s="317">
        <v>57</v>
      </c>
      <c r="D34" s="323">
        <v>36.538461538461533</v>
      </c>
      <c r="E34" s="323">
        <v>36.538461538461533</v>
      </c>
      <c r="F34" s="324">
        <v>43.589743589743591</v>
      </c>
      <c r="G34" s="312"/>
    </row>
    <row r="35" spans="1:23">
      <c r="A35" s="977"/>
      <c r="B35" s="322" t="s">
        <v>76</v>
      </c>
      <c r="C35" s="317">
        <v>55</v>
      </c>
      <c r="D35" s="323">
        <v>35.256410256410255</v>
      </c>
      <c r="E35" s="323">
        <v>35.256410256410255</v>
      </c>
      <c r="F35" s="324">
        <v>78.84615384615384</v>
      </c>
      <c r="G35" s="312"/>
    </row>
    <row r="36" spans="1:23">
      <c r="A36" s="977"/>
      <c r="B36" s="322" t="s">
        <v>77</v>
      </c>
      <c r="C36" s="317">
        <v>23</v>
      </c>
      <c r="D36" s="323">
        <v>14.743589743589745</v>
      </c>
      <c r="E36" s="323">
        <v>14.743589743589745</v>
      </c>
      <c r="F36" s="324">
        <v>93.589743589743591</v>
      </c>
      <c r="G36" s="312"/>
    </row>
    <row r="37" spans="1:23">
      <c r="A37" s="977"/>
      <c r="B37" s="322" t="s">
        <v>78</v>
      </c>
      <c r="C37" s="317">
        <v>10</v>
      </c>
      <c r="D37" s="323">
        <v>6.4102564102564097</v>
      </c>
      <c r="E37" s="323">
        <v>6.4102564102564097</v>
      </c>
      <c r="F37" s="324">
        <v>100</v>
      </c>
      <c r="G37" s="312"/>
    </row>
    <row r="38" spans="1:23" ht="15.75" thickBot="1">
      <c r="A38" s="978"/>
      <c r="B38" s="775" t="s">
        <v>14</v>
      </c>
      <c r="C38" s="325">
        <v>156</v>
      </c>
      <c r="D38" s="326">
        <v>100</v>
      </c>
      <c r="E38" s="326">
        <v>100</v>
      </c>
      <c r="F38" s="327"/>
      <c r="G38" s="312"/>
    </row>
    <row r="39" spans="1:23" ht="15.75" thickTop="1"/>
    <row r="40" spans="1:23" s="783" customFormat="1"/>
    <row r="41" spans="1:23" ht="15.75" thickBot="1">
      <c r="A41" s="973" t="s">
        <v>162</v>
      </c>
      <c r="B41" s="973"/>
      <c r="C41" s="973"/>
      <c r="D41" s="973"/>
      <c r="E41" s="973"/>
      <c r="F41" s="973"/>
      <c r="G41" s="312"/>
    </row>
    <row r="42" spans="1:23" ht="26.25" thickTop="1" thickBot="1">
      <c r="A42" s="974" t="s">
        <v>4</v>
      </c>
      <c r="B42" s="975"/>
      <c r="C42" s="313" t="s">
        <v>5</v>
      </c>
      <c r="D42" s="314" t="s">
        <v>6</v>
      </c>
      <c r="E42" s="314" t="s">
        <v>7</v>
      </c>
      <c r="F42" s="315" t="s">
        <v>8</v>
      </c>
      <c r="G42" s="312"/>
    </row>
    <row r="43" spans="1:23" ht="15.75" thickTop="1">
      <c r="A43" s="976" t="s">
        <v>9</v>
      </c>
      <c r="B43" s="319" t="s">
        <v>166</v>
      </c>
      <c r="C43" s="316">
        <v>10</v>
      </c>
      <c r="D43" s="320">
        <v>6.4102564102564097</v>
      </c>
      <c r="E43" s="320">
        <v>6.4102564102564097</v>
      </c>
      <c r="F43" s="321">
        <v>6.4102564102564097</v>
      </c>
      <c r="G43" s="312"/>
      <c r="I43" s="330"/>
      <c r="J43" s="328"/>
      <c r="K43" s="328"/>
      <c r="L43" s="328"/>
      <c r="M43" s="328"/>
    </row>
    <row r="44" spans="1:23">
      <c r="A44" s="977"/>
      <c r="B44" s="322" t="s">
        <v>75</v>
      </c>
      <c r="C44" s="317">
        <v>26</v>
      </c>
      <c r="D44" s="323">
        <v>16.666666666666664</v>
      </c>
      <c r="E44" s="323">
        <v>16.666666666666664</v>
      </c>
      <c r="F44" s="324">
        <v>23.076923076923077</v>
      </c>
      <c r="G44" s="312"/>
      <c r="I44" s="330"/>
      <c r="J44" s="328"/>
      <c r="K44" s="328"/>
      <c r="L44" s="328"/>
      <c r="M44" s="328"/>
    </row>
    <row r="45" spans="1:23">
      <c r="A45" s="977"/>
      <c r="B45" s="322" t="s">
        <v>76</v>
      </c>
      <c r="C45" s="317">
        <v>45</v>
      </c>
      <c r="D45" s="323">
        <v>28.846153846153843</v>
      </c>
      <c r="E45" s="323">
        <v>28.846153846153843</v>
      </c>
      <c r="F45" s="324">
        <v>51.923076923076927</v>
      </c>
      <c r="G45" s="312"/>
      <c r="I45" s="330"/>
      <c r="J45" s="328"/>
      <c r="K45" s="328"/>
      <c r="L45" s="328"/>
      <c r="M45" s="328"/>
    </row>
    <row r="46" spans="1:23">
      <c r="A46" s="977"/>
      <c r="B46" s="322" t="s">
        <v>77</v>
      </c>
      <c r="C46" s="317">
        <v>26</v>
      </c>
      <c r="D46" s="323">
        <v>16.666666666666664</v>
      </c>
      <c r="E46" s="323">
        <v>16.666666666666664</v>
      </c>
      <c r="F46" s="324">
        <v>68.589743589743591</v>
      </c>
      <c r="G46" s="312"/>
      <c r="H46" s="1046" t="s">
        <v>398</v>
      </c>
      <c r="I46" s="1045"/>
      <c r="J46" s="1045"/>
      <c r="K46" s="1045"/>
      <c r="L46" s="1045"/>
      <c r="M46" s="1045"/>
      <c r="N46" s="1045"/>
      <c r="O46" s="1045"/>
      <c r="P46" s="1046" t="s">
        <v>399</v>
      </c>
      <c r="Q46" s="1045"/>
      <c r="R46" s="1045"/>
      <c r="S46" s="1045"/>
      <c r="T46" s="1045"/>
      <c r="U46" s="1045"/>
      <c r="V46" s="1045"/>
      <c r="W46" s="1045"/>
    </row>
    <row r="47" spans="1:23">
      <c r="A47" s="977"/>
      <c r="B47" s="322" t="s">
        <v>78</v>
      </c>
      <c r="C47" s="317">
        <v>49</v>
      </c>
      <c r="D47" s="323">
        <v>31.410256410256409</v>
      </c>
      <c r="E47" s="323">
        <v>31.410256410256409</v>
      </c>
      <c r="F47" s="324">
        <v>100</v>
      </c>
      <c r="G47" s="312"/>
      <c r="H47" s="1045"/>
      <c r="I47" s="1045"/>
      <c r="J47" s="1045"/>
      <c r="K47" s="1045"/>
      <c r="L47" s="1045"/>
      <c r="M47" s="1045"/>
      <c r="N47" s="1045"/>
      <c r="O47" s="1045"/>
      <c r="P47" s="1045"/>
      <c r="Q47" s="1045"/>
      <c r="R47" s="1045"/>
      <c r="S47" s="1045"/>
      <c r="T47" s="1045"/>
      <c r="U47" s="1045"/>
      <c r="V47" s="1045"/>
      <c r="W47" s="1045"/>
    </row>
    <row r="48" spans="1:23" ht="15.75" thickBot="1">
      <c r="A48" s="978"/>
      <c r="B48" s="775" t="s">
        <v>14</v>
      </c>
      <c r="C48" s="325">
        <v>156</v>
      </c>
      <c r="D48" s="326">
        <v>100</v>
      </c>
      <c r="E48" s="326">
        <v>100</v>
      </c>
      <c r="F48" s="327"/>
      <c r="G48" s="312"/>
      <c r="H48" s="1045"/>
      <c r="I48" s="1045"/>
      <c r="J48" s="1045"/>
      <c r="K48" s="1045"/>
      <c r="L48" s="1045"/>
      <c r="M48" s="1045"/>
      <c r="N48" s="1045"/>
      <c r="O48" s="1045"/>
      <c r="P48" s="1045"/>
      <c r="Q48" s="1045"/>
      <c r="R48" s="1045"/>
      <c r="S48" s="1045"/>
      <c r="T48" s="1045"/>
      <c r="U48" s="1045"/>
      <c r="V48" s="1045"/>
      <c r="W48" s="1045"/>
    </row>
    <row r="49" spans="1:23" ht="15.75" thickTop="1">
      <c r="H49" s="1045"/>
      <c r="I49" s="1045"/>
      <c r="J49" s="1045"/>
      <c r="K49" s="1045"/>
      <c r="L49" s="1045"/>
      <c r="M49" s="1045"/>
      <c r="N49" s="1045"/>
      <c r="O49" s="1045"/>
      <c r="P49" s="1045"/>
      <c r="Q49" s="1045"/>
      <c r="R49" s="1045"/>
      <c r="S49" s="1045"/>
      <c r="T49" s="1045"/>
      <c r="U49" s="1045"/>
      <c r="V49" s="1045"/>
      <c r="W49" s="1045"/>
    </row>
    <row r="50" spans="1:23" ht="15.75" thickBot="1">
      <c r="A50" s="973" t="s">
        <v>163</v>
      </c>
      <c r="B50" s="973"/>
      <c r="C50" s="973"/>
      <c r="D50" s="973"/>
      <c r="E50" s="973"/>
      <c r="F50" s="973"/>
      <c r="G50" s="312"/>
    </row>
    <row r="51" spans="1:23" ht="26.25" thickTop="1" thickBot="1">
      <c r="A51" s="974" t="s">
        <v>4</v>
      </c>
      <c r="B51" s="975"/>
      <c r="C51" s="313" t="s">
        <v>5</v>
      </c>
      <c r="D51" s="314" t="s">
        <v>6</v>
      </c>
      <c r="E51" s="314" t="s">
        <v>7</v>
      </c>
      <c r="F51" s="315" t="s">
        <v>8</v>
      </c>
      <c r="G51" s="312"/>
    </row>
    <row r="52" spans="1:23" ht="15.75" thickTop="1">
      <c r="A52" s="976" t="s">
        <v>9</v>
      </c>
      <c r="B52" s="319" t="s">
        <v>166</v>
      </c>
      <c r="C52" s="316">
        <v>10</v>
      </c>
      <c r="D52" s="320">
        <v>6.4102564102564097</v>
      </c>
      <c r="E52" s="320">
        <v>6.4102564102564097</v>
      </c>
      <c r="F52" s="321">
        <v>6.4102564102564097</v>
      </c>
      <c r="G52" s="312"/>
    </row>
    <row r="53" spans="1:23">
      <c r="A53" s="977"/>
      <c r="B53" s="322" t="s">
        <v>75</v>
      </c>
      <c r="C53" s="317">
        <v>43</v>
      </c>
      <c r="D53" s="323">
        <v>27.564102564102566</v>
      </c>
      <c r="E53" s="323">
        <v>27.564102564102566</v>
      </c>
      <c r="F53" s="324">
        <v>33.974358974358978</v>
      </c>
      <c r="G53" s="312"/>
    </row>
    <row r="54" spans="1:23">
      <c r="A54" s="977"/>
      <c r="B54" s="322" t="s">
        <v>76</v>
      </c>
      <c r="C54" s="317">
        <v>30</v>
      </c>
      <c r="D54" s="323">
        <v>19.230769230769234</v>
      </c>
      <c r="E54" s="323">
        <v>19.230769230769234</v>
      </c>
      <c r="F54" s="324">
        <v>53.205128205128204</v>
      </c>
      <c r="G54" s="312"/>
    </row>
    <row r="55" spans="1:23">
      <c r="A55" s="977"/>
      <c r="B55" s="322" t="s">
        <v>77</v>
      </c>
      <c r="C55" s="317">
        <v>45</v>
      </c>
      <c r="D55" s="323">
        <v>28.846153846153843</v>
      </c>
      <c r="E55" s="323">
        <v>28.846153846153843</v>
      </c>
      <c r="F55" s="324">
        <v>82.051282051282044</v>
      </c>
      <c r="G55" s="312"/>
    </row>
    <row r="56" spans="1:23">
      <c r="A56" s="977"/>
      <c r="B56" s="322" t="s">
        <v>78</v>
      </c>
      <c r="C56" s="317">
        <v>28</v>
      </c>
      <c r="D56" s="323">
        <v>17.948717948717949</v>
      </c>
      <c r="E56" s="323">
        <v>17.948717948717949</v>
      </c>
      <c r="F56" s="324">
        <v>100</v>
      </c>
      <c r="G56" s="312"/>
    </row>
    <row r="57" spans="1:23" ht="15.75" thickBot="1">
      <c r="A57" s="978"/>
      <c r="B57" s="775" t="s">
        <v>14</v>
      </c>
      <c r="C57" s="325">
        <v>156</v>
      </c>
      <c r="D57" s="326">
        <v>100</v>
      </c>
      <c r="E57" s="326">
        <v>100</v>
      </c>
      <c r="F57" s="327"/>
      <c r="G57" s="312"/>
    </row>
    <row r="58" spans="1:23" ht="15.75" thickTop="1"/>
    <row r="59" spans="1:23" ht="15.75" thickBot="1">
      <c r="A59" s="973" t="s">
        <v>164</v>
      </c>
      <c r="B59" s="973"/>
      <c r="C59" s="973"/>
      <c r="D59" s="973"/>
      <c r="E59" s="973"/>
      <c r="F59" s="973"/>
      <c r="G59" s="312"/>
    </row>
    <row r="60" spans="1:23" ht="26.25" thickTop="1" thickBot="1">
      <c r="A60" s="974" t="s">
        <v>4</v>
      </c>
      <c r="B60" s="975"/>
      <c r="C60" s="313" t="s">
        <v>5</v>
      </c>
      <c r="D60" s="314" t="s">
        <v>6</v>
      </c>
      <c r="E60" s="314" t="s">
        <v>7</v>
      </c>
      <c r="F60" s="315" t="s">
        <v>8</v>
      </c>
      <c r="G60" s="312"/>
    </row>
    <row r="61" spans="1:23" ht="15.75" thickTop="1">
      <c r="A61" s="976" t="s">
        <v>9</v>
      </c>
      <c r="B61" s="319" t="s">
        <v>166</v>
      </c>
      <c r="C61" s="316">
        <v>10</v>
      </c>
      <c r="D61" s="320">
        <v>6.4102564102564097</v>
      </c>
      <c r="E61" s="320">
        <v>6.4102564102564097</v>
      </c>
      <c r="F61" s="321">
        <v>6.4102564102564097</v>
      </c>
      <c r="G61" s="312"/>
    </row>
    <row r="62" spans="1:23">
      <c r="A62" s="977"/>
      <c r="B62" s="322" t="s">
        <v>75</v>
      </c>
      <c r="C62" s="317">
        <v>57</v>
      </c>
      <c r="D62" s="323">
        <v>36.538461538461533</v>
      </c>
      <c r="E62" s="323">
        <v>36.538461538461533</v>
      </c>
      <c r="F62" s="324">
        <v>42.948717948717949</v>
      </c>
      <c r="G62" s="312"/>
    </row>
    <row r="63" spans="1:23">
      <c r="A63" s="977"/>
      <c r="B63" s="322" t="s">
        <v>76</v>
      </c>
      <c r="C63" s="317">
        <v>40</v>
      </c>
      <c r="D63" s="323">
        <v>25.641025641025639</v>
      </c>
      <c r="E63" s="323">
        <v>25.641025641025639</v>
      </c>
      <c r="F63" s="324">
        <v>68.589743589743591</v>
      </c>
      <c r="G63" s="312"/>
    </row>
    <row r="64" spans="1:23">
      <c r="A64" s="977"/>
      <c r="B64" s="322" t="s">
        <v>77</v>
      </c>
      <c r="C64" s="317">
        <v>24</v>
      </c>
      <c r="D64" s="323">
        <v>15.384615384615385</v>
      </c>
      <c r="E64" s="323">
        <v>15.384615384615385</v>
      </c>
      <c r="F64" s="324">
        <v>83.974358974358978</v>
      </c>
      <c r="G64" s="312"/>
    </row>
    <row r="65" spans="1:7">
      <c r="A65" s="977"/>
      <c r="B65" s="322" t="s">
        <v>78</v>
      </c>
      <c r="C65" s="317">
        <v>25</v>
      </c>
      <c r="D65" s="323">
        <v>16.025641025641026</v>
      </c>
      <c r="E65" s="323">
        <v>16.025641025641026</v>
      </c>
      <c r="F65" s="324">
        <v>100</v>
      </c>
      <c r="G65" s="312"/>
    </row>
    <row r="66" spans="1:7" ht="15.75" thickBot="1">
      <c r="A66" s="978"/>
      <c r="B66" s="775" t="s">
        <v>14</v>
      </c>
      <c r="C66" s="325">
        <v>156</v>
      </c>
      <c r="D66" s="326">
        <v>100</v>
      </c>
      <c r="E66" s="326">
        <v>100</v>
      </c>
      <c r="F66" s="327"/>
      <c r="G66" s="312"/>
    </row>
    <row r="67" spans="1:7" ht="15.75" thickTop="1"/>
    <row r="68" spans="1:7" ht="15.75" thickBot="1">
      <c r="A68" s="973" t="s">
        <v>165</v>
      </c>
      <c r="B68" s="973"/>
      <c r="C68" s="973"/>
      <c r="D68" s="973"/>
      <c r="E68" s="973"/>
      <c r="F68" s="973"/>
      <c r="G68" s="312"/>
    </row>
    <row r="69" spans="1:7" ht="26.25" thickTop="1" thickBot="1">
      <c r="A69" s="974" t="s">
        <v>4</v>
      </c>
      <c r="B69" s="975"/>
      <c r="C69" s="313" t="s">
        <v>5</v>
      </c>
      <c r="D69" s="314" t="s">
        <v>6</v>
      </c>
      <c r="E69" s="314" t="s">
        <v>7</v>
      </c>
      <c r="F69" s="315" t="s">
        <v>8</v>
      </c>
      <c r="G69" s="312"/>
    </row>
    <row r="70" spans="1:7" ht="15.75" thickTop="1">
      <c r="A70" s="976" t="s">
        <v>9</v>
      </c>
      <c r="B70" s="319" t="s">
        <v>166</v>
      </c>
      <c r="C70" s="316">
        <v>10</v>
      </c>
      <c r="D70" s="320">
        <v>6.4102564102564097</v>
      </c>
      <c r="E70" s="320">
        <v>6.4102564102564097</v>
      </c>
      <c r="F70" s="321">
        <v>6.4102564102564097</v>
      </c>
      <c r="G70" s="312"/>
    </row>
    <row r="71" spans="1:7">
      <c r="A71" s="977"/>
      <c r="B71" s="322" t="s">
        <v>75</v>
      </c>
      <c r="C71" s="317">
        <v>20</v>
      </c>
      <c r="D71" s="323">
        <v>12.820512820512819</v>
      </c>
      <c r="E71" s="323">
        <v>12.820512820512819</v>
      </c>
      <c r="F71" s="324">
        <v>19.230769230769234</v>
      </c>
      <c r="G71" s="312"/>
    </row>
    <row r="72" spans="1:7">
      <c r="A72" s="977"/>
      <c r="B72" s="322" t="s">
        <v>76</v>
      </c>
      <c r="C72" s="317">
        <v>31</v>
      </c>
      <c r="D72" s="323">
        <v>19.871794871794872</v>
      </c>
      <c r="E72" s="323">
        <v>19.871794871794872</v>
      </c>
      <c r="F72" s="324">
        <v>39.102564102564102</v>
      </c>
      <c r="G72" s="312"/>
    </row>
    <row r="73" spans="1:7">
      <c r="A73" s="977"/>
      <c r="B73" s="322" t="s">
        <v>77</v>
      </c>
      <c r="C73" s="317">
        <v>51</v>
      </c>
      <c r="D73" s="323">
        <v>32.692307692307693</v>
      </c>
      <c r="E73" s="323">
        <v>32.692307692307693</v>
      </c>
      <c r="F73" s="324">
        <v>71.794871794871796</v>
      </c>
      <c r="G73" s="312"/>
    </row>
    <row r="74" spans="1:7">
      <c r="A74" s="977"/>
      <c r="B74" s="322" t="s">
        <v>78</v>
      </c>
      <c r="C74" s="317">
        <v>44</v>
      </c>
      <c r="D74" s="323">
        <v>28.205128205128204</v>
      </c>
      <c r="E74" s="323">
        <v>28.205128205128204</v>
      </c>
      <c r="F74" s="324">
        <v>100</v>
      </c>
      <c r="G74" s="312"/>
    </row>
    <row r="75" spans="1:7" ht="15.75" thickBot="1">
      <c r="A75" s="978"/>
      <c r="B75" s="775" t="s">
        <v>14</v>
      </c>
      <c r="C75" s="325">
        <v>156</v>
      </c>
      <c r="D75" s="326">
        <v>100</v>
      </c>
      <c r="E75" s="326">
        <v>100</v>
      </c>
      <c r="F75" s="327"/>
      <c r="G75" s="312"/>
    </row>
    <row r="76" spans="1:7" ht="15.75" thickTop="1"/>
  </sheetData>
  <mergeCells count="28">
    <mergeCell ref="G2:N2"/>
    <mergeCell ref="P2:W2"/>
    <mergeCell ref="H46:O49"/>
    <mergeCell ref="P46:W49"/>
    <mergeCell ref="A59:F59"/>
    <mergeCell ref="A60:B60"/>
    <mergeCell ref="A61:A66"/>
    <mergeCell ref="A68:F68"/>
    <mergeCell ref="A69:B69"/>
    <mergeCell ref="A70:A75"/>
    <mergeCell ref="A41:F41"/>
    <mergeCell ref="A42:B42"/>
    <mergeCell ref="A43:A48"/>
    <mergeCell ref="A50:F50"/>
    <mergeCell ref="A51:B51"/>
    <mergeCell ref="A52:A57"/>
    <mergeCell ref="A22:F22"/>
    <mergeCell ref="A23:B23"/>
    <mergeCell ref="A24:A29"/>
    <mergeCell ref="A31:F31"/>
    <mergeCell ref="A32:B32"/>
    <mergeCell ref="A33:A38"/>
    <mergeCell ref="A4:F4"/>
    <mergeCell ref="A5:B5"/>
    <mergeCell ref="A6:A11"/>
    <mergeCell ref="A13:F13"/>
    <mergeCell ref="A14:B14"/>
    <mergeCell ref="A15:A2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8"/>
  <sheetViews>
    <sheetView tabSelected="1" workbookViewId="0">
      <selection activeCell="N69" sqref="N69"/>
    </sheetView>
  </sheetViews>
  <sheetFormatPr defaultRowHeight="15"/>
  <cols>
    <col min="1" max="1" width="55.140625" customWidth="1"/>
    <col min="2" max="2" width="23.5703125" customWidth="1"/>
    <col min="3" max="3" width="8.85546875" bestFit="1" customWidth="1"/>
    <col min="4" max="4" width="12" bestFit="1" customWidth="1"/>
    <col min="5" max="5" width="9.42578125" bestFit="1" customWidth="1"/>
    <col min="6" max="6" width="10" bestFit="1" customWidth="1"/>
    <col min="7" max="7" width="9.5703125" bestFit="1" customWidth="1"/>
    <col min="8" max="8" width="10.5703125" bestFit="1" customWidth="1"/>
  </cols>
  <sheetData>
    <row r="2" spans="1:13" ht="15.75">
      <c r="A2" s="776" t="s">
        <v>381</v>
      </c>
    </row>
    <row r="5" spans="1:13" ht="15.75" thickBot="1">
      <c r="A5" s="973" t="s">
        <v>158</v>
      </c>
      <c r="B5" s="973"/>
      <c r="C5" s="973"/>
      <c r="D5" s="973"/>
      <c r="E5" s="973"/>
      <c r="F5" s="973"/>
      <c r="G5" s="312"/>
    </row>
    <row r="6" spans="1:13" ht="26.25" thickTop="1" thickBot="1">
      <c r="A6" s="974" t="s">
        <v>4</v>
      </c>
      <c r="B6" s="975"/>
      <c r="C6" s="313" t="s">
        <v>5</v>
      </c>
      <c r="D6" s="314" t="s">
        <v>6</v>
      </c>
      <c r="E6" s="314" t="s">
        <v>7</v>
      </c>
      <c r="F6" s="315" t="s">
        <v>8</v>
      </c>
      <c r="G6" s="312"/>
      <c r="J6" t="s">
        <v>168</v>
      </c>
      <c r="K6" t="s">
        <v>170</v>
      </c>
      <c r="L6" t="s">
        <v>169</v>
      </c>
      <c r="M6" t="s">
        <v>167</v>
      </c>
    </row>
    <row r="7" spans="1:13" ht="15.75" thickTop="1">
      <c r="A7" s="976" t="s">
        <v>9</v>
      </c>
      <c r="B7" s="319" t="s">
        <v>166</v>
      </c>
      <c r="C7" s="316">
        <v>11</v>
      </c>
      <c r="D7" s="320">
        <v>7.0512820512820511</v>
      </c>
      <c r="E7" s="320">
        <v>7.0512820512820511</v>
      </c>
      <c r="F7" s="321">
        <v>7.0512820512820511</v>
      </c>
      <c r="G7" s="312"/>
      <c r="I7" s="330" t="s">
        <v>171</v>
      </c>
      <c r="J7" s="328">
        <f>D17</f>
        <v>37.179487179487182</v>
      </c>
      <c r="K7" s="328">
        <f>D35</f>
        <v>36.538461538461533</v>
      </c>
      <c r="L7" s="328">
        <f t="shared" ref="L7:L10" si="0">D26</f>
        <v>16.666666666666664</v>
      </c>
      <c r="M7" s="328">
        <f>D8</f>
        <v>2.5641025641025639</v>
      </c>
    </row>
    <row r="8" spans="1:13">
      <c r="A8" s="977"/>
      <c r="B8" s="322" t="s">
        <v>75</v>
      </c>
      <c r="C8" s="317">
        <v>4</v>
      </c>
      <c r="D8" s="323">
        <v>2.5641025641025639</v>
      </c>
      <c r="E8" s="323">
        <v>2.5641025641025639</v>
      </c>
      <c r="F8" s="324">
        <v>9.6153846153846168</v>
      </c>
      <c r="G8" s="312"/>
      <c r="I8" s="330" t="s">
        <v>172</v>
      </c>
      <c r="J8" s="328">
        <f>D18</f>
        <v>29.487179487179489</v>
      </c>
      <c r="K8" s="328">
        <f>D36</f>
        <v>35.256410256410255</v>
      </c>
      <c r="L8" s="328">
        <f t="shared" si="0"/>
        <v>20.512820512820511</v>
      </c>
      <c r="M8" s="328">
        <f>D9</f>
        <v>7.6923076923076925</v>
      </c>
    </row>
    <row r="9" spans="1:13">
      <c r="A9" s="977"/>
      <c r="B9" s="322" t="s">
        <v>76</v>
      </c>
      <c r="C9" s="317">
        <v>12</v>
      </c>
      <c r="D9" s="323">
        <v>7.6923076923076925</v>
      </c>
      <c r="E9" s="323">
        <v>7.6923076923076925</v>
      </c>
      <c r="F9" s="324">
        <v>17.307692307692307</v>
      </c>
      <c r="G9" s="312"/>
      <c r="I9" s="330" t="s">
        <v>173</v>
      </c>
      <c r="J9" s="328">
        <f>D19</f>
        <v>19.871794871794872</v>
      </c>
      <c r="K9" s="328">
        <f>D37</f>
        <v>14.743589743589745</v>
      </c>
      <c r="L9" s="328">
        <f t="shared" si="0"/>
        <v>37.179487179487182</v>
      </c>
      <c r="M9" s="328">
        <f>D10</f>
        <v>21.153846153846153</v>
      </c>
    </row>
    <row r="10" spans="1:13">
      <c r="A10" s="977"/>
      <c r="B10" s="322" t="s">
        <v>77</v>
      </c>
      <c r="C10" s="317">
        <v>33</v>
      </c>
      <c r="D10" s="323">
        <v>21.153846153846153</v>
      </c>
      <c r="E10" s="323">
        <v>21.153846153846153</v>
      </c>
      <c r="F10" s="324">
        <v>38.461538461538467</v>
      </c>
      <c r="G10" s="312"/>
      <c r="I10" s="330" t="s">
        <v>174</v>
      </c>
      <c r="J10" s="328">
        <f>D20</f>
        <v>6.4102564102564097</v>
      </c>
      <c r="K10" s="328">
        <f>D38</f>
        <v>6.4102564102564097</v>
      </c>
      <c r="L10" s="328">
        <f t="shared" si="0"/>
        <v>18.589743589743591</v>
      </c>
      <c r="M10" s="328">
        <f>D11</f>
        <v>61.53846153846154</v>
      </c>
    </row>
    <row r="11" spans="1:13">
      <c r="A11" s="977"/>
      <c r="B11" s="322" t="s">
        <v>78</v>
      </c>
      <c r="C11" s="317">
        <v>96</v>
      </c>
      <c r="D11" s="323">
        <v>61.53846153846154</v>
      </c>
      <c r="E11" s="323">
        <v>61.53846153846154</v>
      </c>
      <c r="F11" s="324">
        <v>100</v>
      </c>
      <c r="G11" s="312"/>
      <c r="I11" s="331" t="s">
        <v>157</v>
      </c>
      <c r="J11" s="328">
        <f>D16</f>
        <v>7.0512820512820511</v>
      </c>
      <c r="K11" s="328">
        <f>D34</f>
        <v>7.0512820512820511</v>
      </c>
      <c r="L11" s="328">
        <f>D25</f>
        <v>7.0512820512820511</v>
      </c>
      <c r="M11" s="328">
        <f>D7</f>
        <v>7.0512820512820511</v>
      </c>
    </row>
    <row r="12" spans="1:13" ht="15.75" thickBot="1">
      <c r="A12" s="978"/>
      <c r="B12" s="318" t="s">
        <v>14</v>
      </c>
      <c r="C12" s="325">
        <v>156</v>
      </c>
      <c r="D12" s="326">
        <v>100</v>
      </c>
      <c r="E12" s="326">
        <v>100</v>
      </c>
      <c r="F12" s="327"/>
      <c r="G12" s="312"/>
    </row>
    <row r="13" spans="1:13" ht="15.75" thickTop="1">
      <c r="I13" s="329"/>
      <c r="J13" s="328"/>
      <c r="K13" s="328"/>
      <c r="L13" s="328"/>
      <c r="M13" s="328"/>
    </row>
    <row r="14" spans="1:13" ht="15.75" thickBot="1">
      <c r="A14" s="973" t="s">
        <v>159</v>
      </c>
      <c r="B14" s="973"/>
      <c r="C14" s="973"/>
      <c r="D14" s="973"/>
      <c r="E14" s="973"/>
      <c r="F14" s="973"/>
      <c r="G14" s="312"/>
      <c r="I14" s="329"/>
      <c r="J14" s="328"/>
      <c r="K14" s="328"/>
      <c r="M14" s="328"/>
    </row>
    <row r="15" spans="1:13" ht="26.25" thickTop="1" thickBot="1">
      <c r="A15" s="974" t="s">
        <v>4</v>
      </c>
      <c r="B15" s="975"/>
      <c r="C15" s="313" t="s">
        <v>5</v>
      </c>
      <c r="D15" s="314" t="s">
        <v>6</v>
      </c>
      <c r="E15" s="314" t="s">
        <v>7</v>
      </c>
      <c r="F15" s="315" t="s">
        <v>8</v>
      </c>
      <c r="G15" s="312"/>
      <c r="I15" s="329"/>
      <c r="J15" s="328"/>
      <c r="K15" s="328"/>
      <c r="M15" s="328"/>
    </row>
    <row r="16" spans="1:13" ht="15.75" thickTop="1">
      <c r="A16" s="976" t="s">
        <v>9</v>
      </c>
      <c r="B16" s="319" t="s">
        <v>166</v>
      </c>
      <c r="C16" s="316">
        <v>11</v>
      </c>
      <c r="D16" s="320">
        <v>7.0512820512820511</v>
      </c>
      <c r="E16" s="320">
        <v>7.0512820512820511</v>
      </c>
      <c r="F16" s="321">
        <v>7.0512820512820511</v>
      </c>
      <c r="G16" s="312"/>
      <c r="I16" s="329"/>
      <c r="J16" s="328"/>
      <c r="K16" s="328"/>
      <c r="M16" s="328"/>
    </row>
    <row r="17" spans="1:13">
      <c r="A17" s="977"/>
      <c r="B17" s="322" t="s">
        <v>75</v>
      </c>
      <c r="C17" s="317">
        <v>58</v>
      </c>
      <c r="D17" s="323">
        <v>37.179487179487182</v>
      </c>
      <c r="E17" s="323">
        <v>37.179487179487182</v>
      </c>
      <c r="F17" s="324">
        <v>44.230769230769226</v>
      </c>
      <c r="G17" s="312"/>
      <c r="I17" s="329"/>
      <c r="J17" s="328"/>
      <c r="K17" s="328"/>
      <c r="M17" s="328"/>
    </row>
    <row r="18" spans="1:13">
      <c r="A18" s="977"/>
      <c r="B18" s="322" t="s">
        <v>76</v>
      </c>
      <c r="C18" s="317">
        <v>46</v>
      </c>
      <c r="D18" s="323">
        <v>29.487179487179489</v>
      </c>
      <c r="E18" s="323">
        <v>29.487179487179489</v>
      </c>
      <c r="F18" s="324">
        <v>73.71794871794873</v>
      </c>
      <c r="G18" s="312"/>
    </row>
    <row r="19" spans="1:13">
      <c r="A19" s="977"/>
      <c r="B19" s="322" t="s">
        <v>77</v>
      </c>
      <c r="C19" s="317">
        <v>31</v>
      </c>
      <c r="D19" s="323">
        <v>19.871794871794872</v>
      </c>
      <c r="E19" s="323">
        <v>19.871794871794872</v>
      </c>
      <c r="F19" s="324">
        <v>93.589743589743591</v>
      </c>
      <c r="G19" s="312"/>
    </row>
    <row r="20" spans="1:13">
      <c r="A20" s="977"/>
      <c r="B20" s="322" t="s">
        <v>78</v>
      </c>
      <c r="C20" s="317">
        <v>10</v>
      </c>
      <c r="D20" s="323">
        <v>6.4102564102564097</v>
      </c>
      <c r="E20" s="323">
        <v>6.4102564102564097</v>
      </c>
      <c r="F20" s="324">
        <v>100</v>
      </c>
      <c r="G20" s="312"/>
    </row>
    <row r="21" spans="1:13" ht="15.75" thickBot="1">
      <c r="A21" s="978"/>
      <c r="B21" s="318" t="s">
        <v>14</v>
      </c>
      <c r="C21" s="325">
        <v>156</v>
      </c>
      <c r="D21" s="326">
        <v>100</v>
      </c>
      <c r="E21" s="326">
        <v>100</v>
      </c>
      <c r="F21" s="327"/>
      <c r="G21" s="312"/>
    </row>
    <row r="22" spans="1:13" ht="15.75" thickTop="1"/>
    <row r="23" spans="1:13" ht="15.75" thickBot="1">
      <c r="A23" s="973" t="s">
        <v>160</v>
      </c>
      <c r="B23" s="973"/>
      <c r="C23" s="973"/>
      <c r="D23" s="973"/>
      <c r="E23" s="973"/>
      <c r="F23" s="973"/>
      <c r="G23" s="312"/>
    </row>
    <row r="24" spans="1:13" ht="26.25" thickTop="1" thickBot="1">
      <c r="A24" s="974" t="s">
        <v>4</v>
      </c>
      <c r="B24" s="975"/>
      <c r="C24" s="313" t="s">
        <v>5</v>
      </c>
      <c r="D24" s="314" t="s">
        <v>6</v>
      </c>
      <c r="E24" s="314" t="s">
        <v>7</v>
      </c>
      <c r="F24" s="315" t="s">
        <v>8</v>
      </c>
      <c r="G24" s="312"/>
    </row>
    <row r="25" spans="1:13" ht="15.75" thickTop="1">
      <c r="A25" s="976" t="s">
        <v>9</v>
      </c>
      <c r="B25" s="319" t="s">
        <v>166</v>
      </c>
      <c r="C25" s="316">
        <v>11</v>
      </c>
      <c r="D25" s="320">
        <v>7.0512820512820511</v>
      </c>
      <c r="E25" s="320">
        <v>7.0512820512820511</v>
      </c>
      <c r="F25" s="321">
        <v>7.0512820512820511</v>
      </c>
      <c r="G25" s="312"/>
    </row>
    <row r="26" spans="1:13">
      <c r="A26" s="977"/>
      <c r="B26" s="322" t="s">
        <v>75</v>
      </c>
      <c r="C26" s="317">
        <v>26</v>
      </c>
      <c r="D26" s="323">
        <v>16.666666666666664</v>
      </c>
      <c r="E26" s="323">
        <v>16.666666666666664</v>
      </c>
      <c r="F26" s="324">
        <v>23.717948717948715</v>
      </c>
      <c r="G26" s="312"/>
    </row>
    <row r="27" spans="1:13">
      <c r="A27" s="977"/>
      <c r="B27" s="322" t="s">
        <v>76</v>
      </c>
      <c r="C27" s="317">
        <v>32</v>
      </c>
      <c r="D27" s="323">
        <v>20.512820512820511</v>
      </c>
      <c r="E27" s="323">
        <v>20.512820512820511</v>
      </c>
      <c r="F27" s="324">
        <v>44.230769230769226</v>
      </c>
      <c r="G27" s="312"/>
    </row>
    <row r="28" spans="1:13">
      <c r="A28" s="977"/>
      <c r="B28" s="322" t="s">
        <v>77</v>
      </c>
      <c r="C28" s="317">
        <v>58</v>
      </c>
      <c r="D28" s="323">
        <v>37.179487179487182</v>
      </c>
      <c r="E28" s="323">
        <v>37.179487179487182</v>
      </c>
      <c r="F28" s="324">
        <v>81.410256410256409</v>
      </c>
      <c r="G28" s="312"/>
    </row>
    <row r="29" spans="1:13">
      <c r="A29" s="977"/>
      <c r="B29" s="322" t="s">
        <v>78</v>
      </c>
      <c r="C29" s="317">
        <v>29</v>
      </c>
      <c r="D29" s="323">
        <v>18.589743589743591</v>
      </c>
      <c r="E29" s="323">
        <v>18.589743589743591</v>
      </c>
      <c r="F29" s="324">
        <v>100</v>
      </c>
      <c r="G29" s="312"/>
    </row>
    <row r="30" spans="1:13" ht="15.75" thickBot="1">
      <c r="A30" s="978"/>
      <c r="B30" s="318" t="s">
        <v>14</v>
      </c>
      <c r="C30" s="325">
        <v>156</v>
      </c>
      <c r="D30" s="326">
        <v>100</v>
      </c>
      <c r="E30" s="326">
        <v>100</v>
      </c>
      <c r="F30" s="327"/>
      <c r="G30" s="312"/>
    </row>
    <row r="31" spans="1:13" ht="15.75" thickTop="1"/>
    <row r="32" spans="1:13" ht="15.75" thickBot="1">
      <c r="A32" s="973" t="s">
        <v>161</v>
      </c>
      <c r="B32" s="973"/>
      <c r="C32" s="973"/>
      <c r="D32" s="973"/>
      <c r="E32" s="973"/>
      <c r="F32" s="973"/>
      <c r="G32" s="312"/>
    </row>
    <row r="33" spans="1:13" ht="26.25" thickTop="1" thickBot="1">
      <c r="A33" s="974" t="s">
        <v>4</v>
      </c>
      <c r="B33" s="975"/>
      <c r="C33" s="313" t="s">
        <v>5</v>
      </c>
      <c r="D33" s="314" t="s">
        <v>6</v>
      </c>
      <c r="E33" s="314" t="s">
        <v>7</v>
      </c>
      <c r="F33" s="315" t="s">
        <v>8</v>
      </c>
      <c r="G33" s="312"/>
    </row>
    <row r="34" spans="1:13" ht="15.75" thickTop="1">
      <c r="A34" s="976" t="s">
        <v>9</v>
      </c>
      <c r="B34" s="319" t="s">
        <v>166</v>
      </c>
      <c r="C34" s="316">
        <v>11</v>
      </c>
      <c r="D34" s="320">
        <v>7.0512820512820511</v>
      </c>
      <c r="E34" s="320">
        <v>7.0512820512820511</v>
      </c>
      <c r="F34" s="321">
        <v>7.0512820512820511</v>
      </c>
      <c r="G34" s="312"/>
    </row>
    <row r="35" spans="1:13">
      <c r="A35" s="977"/>
      <c r="B35" s="322" t="s">
        <v>75</v>
      </c>
      <c r="C35" s="317">
        <v>57</v>
      </c>
      <c r="D35" s="323">
        <v>36.538461538461533</v>
      </c>
      <c r="E35" s="323">
        <v>36.538461538461533</v>
      </c>
      <c r="F35" s="324">
        <v>43.589743589743591</v>
      </c>
      <c r="G35" s="312"/>
    </row>
    <row r="36" spans="1:13">
      <c r="A36" s="977"/>
      <c r="B36" s="322" t="s">
        <v>76</v>
      </c>
      <c r="C36" s="317">
        <v>55</v>
      </c>
      <c r="D36" s="323">
        <v>35.256410256410255</v>
      </c>
      <c r="E36" s="323">
        <v>35.256410256410255</v>
      </c>
      <c r="F36" s="324">
        <v>78.84615384615384</v>
      </c>
      <c r="G36" s="312"/>
    </row>
    <row r="37" spans="1:13">
      <c r="A37" s="977"/>
      <c r="B37" s="322" t="s">
        <v>77</v>
      </c>
      <c r="C37" s="317">
        <v>23</v>
      </c>
      <c r="D37" s="323">
        <v>14.743589743589745</v>
      </c>
      <c r="E37" s="323">
        <v>14.743589743589745</v>
      </c>
      <c r="F37" s="324">
        <v>93.589743589743591</v>
      </c>
      <c r="G37" s="312"/>
    </row>
    <row r="38" spans="1:13">
      <c r="A38" s="977"/>
      <c r="B38" s="322" t="s">
        <v>78</v>
      </c>
      <c r="C38" s="317">
        <v>10</v>
      </c>
      <c r="D38" s="323">
        <v>6.4102564102564097</v>
      </c>
      <c r="E38" s="323">
        <v>6.4102564102564097</v>
      </c>
      <c r="F38" s="324">
        <v>100</v>
      </c>
      <c r="G38" s="312"/>
    </row>
    <row r="39" spans="1:13" ht="15.75" thickBot="1">
      <c r="A39" s="978"/>
      <c r="B39" s="318" t="s">
        <v>14</v>
      </c>
      <c r="C39" s="325">
        <v>156</v>
      </c>
      <c r="D39" s="326">
        <v>100</v>
      </c>
      <c r="E39" s="326">
        <v>100</v>
      </c>
      <c r="F39" s="327"/>
      <c r="G39" s="312"/>
    </row>
    <row r="41" spans="1:13" s="176" customFormat="1"/>
    <row r="42" spans="1:13" s="783" customFormat="1">
      <c r="A42" s="776" t="s">
        <v>382</v>
      </c>
    </row>
    <row r="43" spans="1:13" s="783" customFormat="1"/>
    <row r="44" spans="1:13" ht="15.75" thickBot="1">
      <c r="A44" s="973" t="s">
        <v>162</v>
      </c>
      <c r="B44" s="973"/>
      <c r="C44" s="973"/>
      <c r="D44" s="973"/>
      <c r="E44" s="973"/>
      <c r="F44" s="973"/>
      <c r="G44" s="312"/>
    </row>
    <row r="45" spans="1:13" ht="26.25" thickTop="1" thickBot="1">
      <c r="A45" s="974" t="s">
        <v>4</v>
      </c>
      <c r="B45" s="975"/>
      <c r="C45" s="313" t="s">
        <v>5</v>
      </c>
      <c r="D45" s="314" t="s">
        <v>6</v>
      </c>
      <c r="E45" s="314" t="s">
        <v>7</v>
      </c>
      <c r="F45" s="315" t="s">
        <v>8</v>
      </c>
      <c r="G45" s="312"/>
      <c r="J45" t="s">
        <v>168</v>
      </c>
      <c r="K45" t="s">
        <v>170</v>
      </c>
      <c r="L45" t="s">
        <v>169</v>
      </c>
      <c r="M45" t="s">
        <v>167</v>
      </c>
    </row>
    <row r="46" spans="1:13" ht="15.75" thickTop="1">
      <c r="A46" s="976" t="s">
        <v>9</v>
      </c>
      <c r="B46" s="319" t="s">
        <v>166</v>
      </c>
      <c r="C46" s="316">
        <v>10</v>
      </c>
      <c r="D46" s="320">
        <v>6.4102564102564097</v>
      </c>
      <c r="E46" s="320">
        <v>6.4102564102564097</v>
      </c>
      <c r="F46" s="321">
        <v>6.4102564102564097</v>
      </c>
      <c r="G46" s="312"/>
      <c r="I46" s="330" t="s">
        <v>171</v>
      </c>
      <c r="J46" s="328">
        <f>D56</f>
        <v>27.564102564102566</v>
      </c>
      <c r="K46" s="328">
        <f>D74</f>
        <v>12.820512820512819</v>
      </c>
      <c r="L46" s="328">
        <f>D65</f>
        <v>36.538461538461533</v>
      </c>
      <c r="M46" s="328">
        <f>D47</f>
        <v>16.666666666666664</v>
      </c>
    </row>
    <row r="47" spans="1:13">
      <c r="A47" s="977"/>
      <c r="B47" s="322" t="s">
        <v>75</v>
      </c>
      <c r="C47" s="317">
        <v>26</v>
      </c>
      <c r="D47" s="323">
        <v>16.666666666666664</v>
      </c>
      <c r="E47" s="323">
        <v>16.666666666666664</v>
      </c>
      <c r="F47" s="324">
        <v>23.076923076923077</v>
      </c>
      <c r="G47" s="312"/>
      <c r="I47" s="330" t="s">
        <v>172</v>
      </c>
      <c r="J47" s="328">
        <f>D57</f>
        <v>19.230769230769234</v>
      </c>
      <c r="K47" s="328">
        <f>D75</f>
        <v>19.871794871794872</v>
      </c>
      <c r="L47" s="328">
        <f>D66</f>
        <v>25.641025641025639</v>
      </c>
      <c r="M47" s="328">
        <f>D48</f>
        <v>28.846153846153843</v>
      </c>
    </row>
    <row r="48" spans="1:13">
      <c r="A48" s="977"/>
      <c r="B48" s="322" t="s">
        <v>76</v>
      </c>
      <c r="C48" s="317">
        <v>45</v>
      </c>
      <c r="D48" s="323">
        <v>28.846153846153843</v>
      </c>
      <c r="E48" s="323">
        <v>28.846153846153843</v>
      </c>
      <c r="F48" s="324">
        <v>51.923076923076927</v>
      </c>
      <c r="G48" s="312"/>
      <c r="I48" s="330" t="s">
        <v>173</v>
      </c>
      <c r="J48" s="328">
        <f>D58</f>
        <v>28.846153846153843</v>
      </c>
      <c r="K48" s="328">
        <f>D76</f>
        <v>32.692307692307693</v>
      </c>
      <c r="L48" s="328">
        <f>D67</f>
        <v>15.384615384615385</v>
      </c>
      <c r="M48" s="328">
        <f>D49</f>
        <v>16.666666666666664</v>
      </c>
    </row>
    <row r="49" spans="1:13">
      <c r="A49" s="977"/>
      <c r="B49" s="322" t="s">
        <v>77</v>
      </c>
      <c r="C49" s="317">
        <v>26</v>
      </c>
      <c r="D49" s="323">
        <v>16.666666666666664</v>
      </c>
      <c r="E49" s="323">
        <v>16.666666666666664</v>
      </c>
      <c r="F49" s="324">
        <v>68.589743589743591</v>
      </c>
      <c r="G49" s="312"/>
      <c r="I49" s="330" t="s">
        <v>174</v>
      </c>
      <c r="J49" s="328">
        <f>D59</f>
        <v>17.948717948717949</v>
      </c>
      <c r="K49" s="328">
        <f>D77</f>
        <v>28.205128205128204</v>
      </c>
      <c r="L49" s="328">
        <f>D68</f>
        <v>16.025641025641026</v>
      </c>
      <c r="M49" s="328">
        <f>D50</f>
        <v>31.410256410256409</v>
      </c>
    </row>
    <row r="50" spans="1:13">
      <c r="A50" s="977"/>
      <c r="B50" s="322" t="s">
        <v>78</v>
      </c>
      <c r="C50" s="317">
        <v>49</v>
      </c>
      <c r="D50" s="323">
        <v>31.410256410256409</v>
      </c>
      <c r="E50" s="323">
        <v>31.410256410256409</v>
      </c>
      <c r="F50" s="324">
        <v>100</v>
      </c>
      <c r="G50" s="312"/>
      <c r="I50" s="331" t="s">
        <v>157</v>
      </c>
      <c r="J50" s="328">
        <f>D55</f>
        <v>6.4102564102564097</v>
      </c>
      <c r="K50" s="328">
        <f>D73</f>
        <v>6.4102564102564097</v>
      </c>
      <c r="L50" s="328">
        <f>D64</f>
        <v>6.4102564102564097</v>
      </c>
      <c r="M50" s="328">
        <f>D46</f>
        <v>6.4102564102564097</v>
      </c>
    </row>
    <row r="51" spans="1:13" ht="15.75" thickBot="1">
      <c r="A51" s="978"/>
      <c r="B51" s="318" t="s">
        <v>14</v>
      </c>
      <c r="C51" s="325">
        <v>156</v>
      </c>
      <c r="D51" s="326">
        <v>100</v>
      </c>
      <c r="E51" s="326">
        <v>100</v>
      </c>
      <c r="F51" s="327"/>
      <c r="G51" s="312"/>
    </row>
    <row r="52" spans="1:13" ht="15.75" thickTop="1"/>
    <row r="53" spans="1:13" ht="15.75" thickBot="1">
      <c r="A53" s="973" t="s">
        <v>163</v>
      </c>
      <c r="B53" s="973"/>
      <c r="C53" s="973"/>
      <c r="D53" s="973"/>
      <c r="E53" s="973"/>
      <c r="F53" s="973"/>
      <c r="G53" s="312"/>
    </row>
    <row r="54" spans="1:13" ht="26.25" thickTop="1" thickBot="1">
      <c r="A54" s="974" t="s">
        <v>4</v>
      </c>
      <c r="B54" s="975"/>
      <c r="C54" s="313" t="s">
        <v>5</v>
      </c>
      <c r="D54" s="314" t="s">
        <v>6</v>
      </c>
      <c r="E54" s="314" t="s">
        <v>7</v>
      </c>
      <c r="F54" s="315" t="s">
        <v>8</v>
      </c>
      <c r="G54" s="312"/>
    </row>
    <row r="55" spans="1:13" ht="15.75" thickTop="1">
      <c r="A55" s="976" t="s">
        <v>9</v>
      </c>
      <c r="B55" s="319" t="s">
        <v>166</v>
      </c>
      <c r="C55" s="316">
        <v>10</v>
      </c>
      <c r="D55" s="320">
        <v>6.4102564102564097</v>
      </c>
      <c r="E55" s="320">
        <v>6.4102564102564097</v>
      </c>
      <c r="F55" s="321">
        <v>6.4102564102564097</v>
      </c>
      <c r="G55" s="312"/>
    </row>
    <row r="56" spans="1:13">
      <c r="A56" s="977"/>
      <c r="B56" s="322" t="s">
        <v>75</v>
      </c>
      <c r="C56" s="317">
        <v>43</v>
      </c>
      <c r="D56" s="323">
        <v>27.564102564102566</v>
      </c>
      <c r="E56" s="323">
        <v>27.564102564102566</v>
      </c>
      <c r="F56" s="324">
        <v>33.974358974358978</v>
      </c>
      <c r="G56" s="312"/>
    </row>
    <row r="57" spans="1:13">
      <c r="A57" s="977"/>
      <c r="B57" s="322" t="s">
        <v>76</v>
      </c>
      <c r="C57" s="317">
        <v>30</v>
      </c>
      <c r="D57" s="323">
        <v>19.230769230769234</v>
      </c>
      <c r="E57" s="323">
        <v>19.230769230769234</v>
      </c>
      <c r="F57" s="324">
        <v>53.205128205128204</v>
      </c>
      <c r="G57" s="312"/>
    </row>
    <row r="58" spans="1:13">
      <c r="A58" s="977"/>
      <c r="B58" s="322" t="s">
        <v>77</v>
      </c>
      <c r="C58" s="317">
        <v>45</v>
      </c>
      <c r="D58" s="323">
        <v>28.846153846153843</v>
      </c>
      <c r="E58" s="323">
        <v>28.846153846153843</v>
      </c>
      <c r="F58" s="324">
        <v>82.051282051282044</v>
      </c>
      <c r="G58" s="312"/>
    </row>
    <row r="59" spans="1:13">
      <c r="A59" s="977"/>
      <c r="B59" s="322" t="s">
        <v>78</v>
      </c>
      <c r="C59" s="317">
        <v>28</v>
      </c>
      <c r="D59" s="323">
        <v>17.948717948717949</v>
      </c>
      <c r="E59" s="323">
        <v>17.948717948717949</v>
      </c>
      <c r="F59" s="324">
        <v>100</v>
      </c>
      <c r="G59" s="312"/>
    </row>
    <row r="60" spans="1:13" ht="15.75" thickBot="1">
      <c r="A60" s="978"/>
      <c r="B60" s="318" t="s">
        <v>14</v>
      </c>
      <c r="C60" s="325">
        <v>156</v>
      </c>
      <c r="D60" s="326">
        <v>100</v>
      </c>
      <c r="E60" s="326">
        <v>100</v>
      </c>
      <c r="F60" s="327"/>
      <c r="G60" s="312"/>
    </row>
    <row r="61" spans="1:13" ht="15.75" thickTop="1"/>
    <row r="62" spans="1:13" ht="15.75" thickBot="1">
      <c r="A62" s="973" t="s">
        <v>164</v>
      </c>
      <c r="B62" s="973"/>
      <c r="C62" s="973"/>
      <c r="D62" s="973"/>
      <c r="E62" s="973"/>
      <c r="F62" s="973"/>
      <c r="G62" s="312"/>
    </row>
    <row r="63" spans="1:13" ht="26.25" thickTop="1" thickBot="1">
      <c r="A63" s="974" t="s">
        <v>4</v>
      </c>
      <c r="B63" s="975"/>
      <c r="C63" s="313" t="s">
        <v>5</v>
      </c>
      <c r="D63" s="314" t="s">
        <v>6</v>
      </c>
      <c r="E63" s="314" t="s">
        <v>7</v>
      </c>
      <c r="F63" s="315" t="s">
        <v>8</v>
      </c>
      <c r="G63" s="312"/>
    </row>
    <row r="64" spans="1:13" ht="15.75" thickTop="1">
      <c r="A64" s="976" t="s">
        <v>9</v>
      </c>
      <c r="B64" s="319" t="s">
        <v>166</v>
      </c>
      <c r="C64" s="316">
        <v>10</v>
      </c>
      <c r="D64" s="320">
        <v>6.4102564102564097</v>
      </c>
      <c r="E64" s="320">
        <v>6.4102564102564097</v>
      </c>
      <c r="F64" s="321">
        <v>6.4102564102564097</v>
      </c>
      <c r="G64" s="312"/>
    </row>
    <row r="65" spans="1:7">
      <c r="A65" s="977"/>
      <c r="B65" s="322" t="s">
        <v>75</v>
      </c>
      <c r="C65" s="317">
        <v>57</v>
      </c>
      <c r="D65" s="323">
        <v>36.538461538461533</v>
      </c>
      <c r="E65" s="323">
        <v>36.538461538461533</v>
      </c>
      <c r="F65" s="324">
        <v>42.948717948717949</v>
      </c>
      <c r="G65" s="312"/>
    </row>
    <row r="66" spans="1:7">
      <c r="A66" s="977"/>
      <c r="B66" s="322" t="s">
        <v>76</v>
      </c>
      <c r="C66" s="317">
        <v>40</v>
      </c>
      <c r="D66" s="323">
        <v>25.641025641025639</v>
      </c>
      <c r="E66" s="323">
        <v>25.641025641025639</v>
      </c>
      <c r="F66" s="324">
        <v>68.589743589743591</v>
      </c>
      <c r="G66" s="312"/>
    </row>
    <row r="67" spans="1:7">
      <c r="A67" s="977"/>
      <c r="B67" s="322" t="s">
        <v>77</v>
      </c>
      <c r="C67" s="317">
        <v>24</v>
      </c>
      <c r="D67" s="323">
        <v>15.384615384615385</v>
      </c>
      <c r="E67" s="323">
        <v>15.384615384615385</v>
      </c>
      <c r="F67" s="324">
        <v>83.974358974358978</v>
      </c>
      <c r="G67" s="312"/>
    </row>
    <row r="68" spans="1:7">
      <c r="A68" s="977"/>
      <c r="B68" s="322" t="s">
        <v>78</v>
      </c>
      <c r="C68" s="317">
        <v>25</v>
      </c>
      <c r="D68" s="323">
        <v>16.025641025641026</v>
      </c>
      <c r="E68" s="323">
        <v>16.025641025641026</v>
      </c>
      <c r="F68" s="324">
        <v>100</v>
      </c>
      <c r="G68" s="312"/>
    </row>
    <row r="69" spans="1:7" ht="15.75" thickBot="1">
      <c r="A69" s="978"/>
      <c r="B69" s="318" t="s">
        <v>14</v>
      </c>
      <c r="C69" s="325">
        <v>156</v>
      </c>
      <c r="D69" s="326">
        <v>100</v>
      </c>
      <c r="E69" s="326">
        <v>100</v>
      </c>
      <c r="F69" s="327"/>
      <c r="G69" s="312"/>
    </row>
    <row r="70" spans="1:7" ht="15.75" thickTop="1"/>
    <row r="71" spans="1:7" ht="15.75" thickBot="1">
      <c r="A71" s="973" t="s">
        <v>165</v>
      </c>
      <c r="B71" s="973"/>
      <c r="C71" s="973"/>
      <c r="D71" s="973"/>
      <c r="E71" s="973"/>
      <c r="F71" s="973"/>
      <c r="G71" s="312"/>
    </row>
    <row r="72" spans="1:7" ht="26.25" thickTop="1" thickBot="1">
      <c r="A72" s="974" t="s">
        <v>4</v>
      </c>
      <c r="B72" s="975"/>
      <c r="C72" s="313" t="s">
        <v>5</v>
      </c>
      <c r="D72" s="314" t="s">
        <v>6</v>
      </c>
      <c r="E72" s="314" t="s">
        <v>7</v>
      </c>
      <c r="F72" s="315" t="s">
        <v>8</v>
      </c>
      <c r="G72" s="312"/>
    </row>
    <row r="73" spans="1:7" ht="15.75" thickTop="1">
      <c r="A73" s="976" t="s">
        <v>9</v>
      </c>
      <c r="B73" s="319" t="s">
        <v>166</v>
      </c>
      <c r="C73" s="316">
        <v>10</v>
      </c>
      <c r="D73" s="320">
        <v>6.4102564102564097</v>
      </c>
      <c r="E73" s="320">
        <v>6.4102564102564097</v>
      </c>
      <c r="F73" s="321">
        <v>6.4102564102564097</v>
      </c>
      <c r="G73" s="312"/>
    </row>
    <row r="74" spans="1:7">
      <c r="A74" s="977"/>
      <c r="B74" s="322" t="s">
        <v>75</v>
      </c>
      <c r="C74" s="317">
        <v>20</v>
      </c>
      <c r="D74" s="323">
        <v>12.820512820512819</v>
      </c>
      <c r="E74" s="323">
        <v>12.820512820512819</v>
      </c>
      <c r="F74" s="324">
        <v>19.230769230769234</v>
      </c>
      <c r="G74" s="312"/>
    </row>
    <row r="75" spans="1:7">
      <c r="A75" s="977"/>
      <c r="B75" s="322" t="s">
        <v>76</v>
      </c>
      <c r="C75" s="317">
        <v>31</v>
      </c>
      <c r="D75" s="323">
        <v>19.871794871794872</v>
      </c>
      <c r="E75" s="323">
        <v>19.871794871794872</v>
      </c>
      <c r="F75" s="324">
        <v>39.102564102564102</v>
      </c>
      <c r="G75" s="312"/>
    </row>
    <row r="76" spans="1:7">
      <c r="A76" s="977"/>
      <c r="B76" s="322" t="s">
        <v>77</v>
      </c>
      <c r="C76" s="317">
        <v>51</v>
      </c>
      <c r="D76" s="323">
        <v>32.692307692307693</v>
      </c>
      <c r="E76" s="323">
        <v>32.692307692307693</v>
      </c>
      <c r="F76" s="324">
        <v>71.794871794871796</v>
      </c>
      <c r="G76" s="312"/>
    </row>
    <row r="77" spans="1:7">
      <c r="A77" s="977"/>
      <c r="B77" s="322" t="s">
        <v>78</v>
      </c>
      <c r="C77" s="317">
        <v>44</v>
      </c>
      <c r="D77" s="323">
        <v>28.205128205128204</v>
      </c>
      <c r="E77" s="323">
        <v>28.205128205128204</v>
      </c>
      <c r="F77" s="324">
        <v>100</v>
      </c>
      <c r="G77" s="312"/>
    </row>
    <row r="78" spans="1:7" ht="15.75" thickBot="1">
      <c r="A78" s="978"/>
      <c r="B78" s="318" t="s">
        <v>14</v>
      </c>
      <c r="C78" s="325">
        <v>156</v>
      </c>
      <c r="D78" s="326">
        <v>100</v>
      </c>
      <c r="E78" s="326">
        <v>100</v>
      </c>
      <c r="F78" s="327"/>
      <c r="G78" s="312"/>
    </row>
  </sheetData>
  <mergeCells count="24">
    <mergeCell ref="A63:B63"/>
    <mergeCell ref="A64:A69"/>
    <mergeCell ref="A71:F71"/>
    <mergeCell ref="A72:B72"/>
    <mergeCell ref="A73:A78"/>
    <mergeCell ref="A62:F62"/>
    <mergeCell ref="A24:B24"/>
    <mergeCell ref="A25:A30"/>
    <mergeCell ref="A32:F32"/>
    <mergeCell ref="A33:B33"/>
    <mergeCell ref="A34:A39"/>
    <mergeCell ref="A44:F44"/>
    <mergeCell ref="A45:B45"/>
    <mergeCell ref="A46:A51"/>
    <mergeCell ref="A53:F53"/>
    <mergeCell ref="A54:B54"/>
    <mergeCell ref="A55:A60"/>
    <mergeCell ref="A23:F23"/>
    <mergeCell ref="A5:F5"/>
    <mergeCell ref="A6:B6"/>
    <mergeCell ref="A7:A12"/>
    <mergeCell ref="A14:F14"/>
    <mergeCell ref="A15:B15"/>
    <mergeCell ref="A16:A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opLeftCell="A7" zoomScale="70" zoomScaleNormal="70" workbookViewId="0">
      <selection activeCell="U49" sqref="U49"/>
    </sheetView>
  </sheetViews>
  <sheetFormatPr defaultRowHeight="15"/>
  <cols>
    <col min="1" max="1" width="55.140625" customWidth="1"/>
    <col min="2" max="2" width="11.85546875" bestFit="1" customWidth="1"/>
    <col min="3" max="3" width="8.85546875" bestFit="1" customWidth="1"/>
    <col min="4" max="4" width="12" bestFit="1" customWidth="1"/>
    <col min="5" max="5" width="9.42578125" bestFit="1" customWidth="1"/>
    <col min="6" max="6" width="10" bestFit="1" customWidth="1"/>
    <col min="7" max="7" width="9.5703125" bestFit="1" customWidth="1"/>
    <col min="8" max="8" width="10.5703125" bestFit="1" customWidth="1"/>
  </cols>
  <sheetData>
    <row r="2" spans="1:9">
      <c r="A2" s="776" t="s">
        <v>332</v>
      </c>
    </row>
    <row r="3" spans="1:9">
      <c r="A3" s="1"/>
    </row>
    <row r="4" spans="1:9">
      <c r="A4" s="2"/>
      <c r="B4" s="694">
        <v>2013</v>
      </c>
      <c r="C4">
        <v>2014</v>
      </c>
      <c r="D4">
        <v>2015</v>
      </c>
    </row>
    <row r="5" spans="1:9">
      <c r="A5" s="2" t="s">
        <v>317</v>
      </c>
      <c r="B5" s="699">
        <v>4.3150684931506849</v>
      </c>
      <c r="C5" s="699">
        <v>4.1838235294117645</v>
      </c>
      <c r="D5" s="698">
        <v>4.2051282051282053</v>
      </c>
    </row>
    <row r="6" spans="1:9">
      <c r="A6" s="2" t="s">
        <v>41</v>
      </c>
      <c r="B6" s="699">
        <v>4.2602739726027394</v>
      </c>
      <c r="C6" s="699">
        <v>4.2352941176470589</v>
      </c>
      <c r="D6" s="698">
        <v>4.1987179487179489</v>
      </c>
    </row>
    <row r="7" spans="1:9">
      <c r="A7" s="2" t="s">
        <v>316</v>
      </c>
      <c r="B7" s="699">
        <v>3.9657534246575343</v>
      </c>
      <c r="C7" s="699">
        <v>4.1029411764705879</v>
      </c>
      <c r="D7" s="698">
        <v>4</v>
      </c>
    </row>
    <row r="8" spans="1:9">
      <c r="A8" s="2" t="s">
        <v>43</v>
      </c>
      <c r="B8" s="699">
        <v>3.9791666666666665</v>
      </c>
      <c r="C8" s="699">
        <v>3.7794117647058822</v>
      </c>
      <c r="D8" s="698">
        <v>3.8397435897435899</v>
      </c>
    </row>
    <row r="9" spans="1:9">
      <c r="A9" s="2" t="s">
        <v>42</v>
      </c>
      <c r="B9" s="699">
        <v>3.7862068965517239</v>
      </c>
      <c r="C9" s="699">
        <v>3.9705882352941178</v>
      </c>
      <c r="D9" s="698">
        <v>3.7115384615384617</v>
      </c>
    </row>
    <row r="10" spans="1:9">
      <c r="A10" s="2" t="s">
        <v>29</v>
      </c>
      <c r="B10" s="699">
        <v>3.3972602739726026</v>
      </c>
      <c r="C10" s="699">
        <v>3.3529411764705883</v>
      </c>
      <c r="D10" s="698">
        <v>3.5833333333333335</v>
      </c>
    </row>
    <row r="11" spans="1:9">
      <c r="A11" s="2" t="s">
        <v>307</v>
      </c>
      <c r="B11" s="699">
        <v>4.3013698630136989</v>
      </c>
    </row>
    <row r="12" spans="1:9">
      <c r="F12" s="694"/>
    </row>
    <row r="13" spans="1:9">
      <c r="A13">
        <v>2015</v>
      </c>
    </row>
    <row r="14" spans="1:9" ht="15.75" thickBot="1">
      <c r="A14" s="845" t="s">
        <v>32</v>
      </c>
      <c r="B14" s="845"/>
      <c r="C14" s="845"/>
      <c r="D14" s="845"/>
      <c r="E14" s="845"/>
      <c r="F14" s="845"/>
      <c r="G14" s="845"/>
      <c r="H14" s="845"/>
      <c r="I14" s="60"/>
    </row>
    <row r="15" spans="1:9" ht="16.5" thickTop="1" thickBot="1">
      <c r="A15" s="846" t="s">
        <v>4</v>
      </c>
      <c r="B15" s="847"/>
      <c r="C15" s="69" t="s">
        <v>44</v>
      </c>
      <c r="D15" s="70" t="s">
        <v>45</v>
      </c>
      <c r="E15" s="70" t="s">
        <v>46</v>
      </c>
      <c r="F15" s="70" t="s">
        <v>47</v>
      </c>
      <c r="G15" s="70" t="s">
        <v>48</v>
      </c>
      <c r="H15" s="71" t="s">
        <v>49</v>
      </c>
      <c r="I15" s="60"/>
    </row>
    <row r="16" spans="1:9" ht="15.75" thickTop="1">
      <c r="A16" s="848" t="s">
        <v>39</v>
      </c>
      <c r="B16" s="61" t="s">
        <v>9</v>
      </c>
      <c r="C16" s="62">
        <v>156</v>
      </c>
      <c r="D16" s="63">
        <v>156</v>
      </c>
      <c r="E16" s="63">
        <v>156</v>
      </c>
      <c r="F16" s="63">
        <v>156</v>
      </c>
      <c r="G16" s="63">
        <v>156</v>
      </c>
      <c r="H16" s="64">
        <v>156</v>
      </c>
      <c r="I16" s="60"/>
    </row>
    <row r="17" spans="1:9">
      <c r="A17" s="849"/>
      <c r="B17" s="65" t="s">
        <v>15</v>
      </c>
      <c r="C17" s="66">
        <v>0</v>
      </c>
      <c r="D17" s="67">
        <v>0</v>
      </c>
      <c r="E17" s="67">
        <v>0</v>
      </c>
      <c r="F17" s="67">
        <v>0</v>
      </c>
      <c r="G17" s="67">
        <v>0</v>
      </c>
      <c r="H17" s="68">
        <v>0</v>
      </c>
      <c r="I17" s="60"/>
    </row>
    <row r="18" spans="1:9" ht="15.75" thickBot="1">
      <c r="A18" s="843" t="s">
        <v>40</v>
      </c>
      <c r="B18" s="844"/>
      <c r="C18" s="730">
        <v>3.7115384615384617</v>
      </c>
      <c r="D18" s="731">
        <v>4</v>
      </c>
      <c r="E18" s="731">
        <v>3.5833333333333335</v>
      </c>
      <c r="F18" s="731">
        <v>3.8397435897435899</v>
      </c>
      <c r="G18" s="731">
        <v>4.2051282051282053</v>
      </c>
      <c r="H18" s="732">
        <v>4.1987179487179489</v>
      </c>
      <c r="I18" s="60"/>
    </row>
    <row r="19" spans="1:9" ht="15.75" thickTop="1"/>
    <row r="21" spans="1:9">
      <c r="A21">
        <v>2014</v>
      </c>
    </row>
    <row r="23" spans="1:9" ht="15.75" thickBot="1">
      <c r="A23" s="842" t="s">
        <v>32</v>
      </c>
      <c r="B23" s="842"/>
      <c r="C23" s="842"/>
      <c r="D23" s="842"/>
      <c r="E23" s="842"/>
      <c r="F23" s="842"/>
      <c r="G23" s="842"/>
      <c r="H23" s="842"/>
      <c r="I23" s="453"/>
    </row>
    <row r="24" spans="1:9" ht="62.25" thickTop="1" thickBot="1">
      <c r="A24" s="840" t="s">
        <v>4</v>
      </c>
      <c r="B24" s="841"/>
      <c r="C24" s="454" t="s">
        <v>237</v>
      </c>
      <c r="D24" s="455" t="s">
        <v>238</v>
      </c>
      <c r="E24" s="455" t="s">
        <v>234</v>
      </c>
      <c r="F24" s="455" t="s">
        <v>239</v>
      </c>
      <c r="G24" s="455" t="s">
        <v>240</v>
      </c>
      <c r="H24" s="456" t="s">
        <v>241</v>
      </c>
      <c r="I24" s="453"/>
    </row>
    <row r="25" spans="1:9" ht="15.75" thickTop="1">
      <c r="A25" s="835" t="s">
        <v>39</v>
      </c>
      <c r="B25" s="457" t="s">
        <v>9</v>
      </c>
      <c r="C25" s="458">
        <v>136</v>
      </c>
      <c r="D25" s="459">
        <v>136</v>
      </c>
      <c r="E25" s="459">
        <v>136</v>
      </c>
      <c r="F25" s="459">
        <v>136</v>
      </c>
      <c r="G25" s="459">
        <v>136</v>
      </c>
      <c r="H25" s="460">
        <v>136</v>
      </c>
      <c r="I25" s="453"/>
    </row>
    <row r="26" spans="1:9">
      <c r="A26" s="836"/>
      <c r="B26" s="461" t="s">
        <v>15</v>
      </c>
      <c r="C26" s="462">
        <v>0</v>
      </c>
      <c r="D26" s="463">
        <v>0</v>
      </c>
      <c r="E26" s="463">
        <v>0</v>
      </c>
      <c r="F26" s="463">
        <v>0</v>
      </c>
      <c r="G26" s="463">
        <v>0</v>
      </c>
      <c r="H26" s="464">
        <v>0</v>
      </c>
      <c r="I26" s="453"/>
    </row>
    <row r="27" spans="1:9" ht="15.75" thickBot="1">
      <c r="A27" s="838" t="s">
        <v>40</v>
      </c>
      <c r="B27" s="839"/>
      <c r="C27" s="733">
        <v>3.9705882352941178</v>
      </c>
      <c r="D27" s="734">
        <v>4.1029411764705879</v>
      </c>
      <c r="E27" s="734">
        <v>3.3529411764705883</v>
      </c>
      <c r="F27" s="734">
        <v>3.7794117647058822</v>
      </c>
      <c r="G27" s="734">
        <v>4.1838235294117645</v>
      </c>
      <c r="H27" s="735">
        <v>4.2352941176470589</v>
      </c>
      <c r="I27" s="453"/>
    </row>
    <row r="30" spans="1:9">
      <c r="A30">
        <v>2013</v>
      </c>
    </row>
    <row r="32" spans="1:9" ht="15.75" thickBot="1">
      <c r="A32" s="842" t="s">
        <v>32</v>
      </c>
      <c r="B32" s="842"/>
      <c r="C32" s="842"/>
      <c r="D32" s="842"/>
      <c r="E32" s="842"/>
      <c r="F32" s="842"/>
      <c r="G32" s="842"/>
      <c r="H32" s="842"/>
      <c r="I32" s="842"/>
    </row>
    <row r="33" spans="1:11" ht="62.25" thickTop="1" thickBot="1">
      <c r="A33" s="840" t="s">
        <v>4</v>
      </c>
      <c r="B33" s="841"/>
      <c r="C33" s="454" t="s">
        <v>237</v>
      </c>
      <c r="D33" s="455" t="s">
        <v>238</v>
      </c>
      <c r="E33" s="455" t="s">
        <v>278</v>
      </c>
      <c r="F33" s="455" t="s">
        <v>239</v>
      </c>
      <c r="G33" s="455" t="s">
        <v>280</v>
      </c>
      <c r="H33" s="456" t="s">
        <v>241</v>
      </c>
      <c r="I33" s="455" t="s">
        <v>279</v>
      </c>
    </row>
    <row r="34" spans="1:11" ht="15.75" thickTop="1">
      <c r="A34" s="835" t="s">
        <v>39</v>
      </c>
      <c r="B34" s="457" t="s">
        <v>9</v>
      </c>
      <c r="C34" s="458">
        <v>145</v>
      </c>
      <c r="D34" s="459">
        <v>146</v>
      </c>
      <c r="E34" s="459">
        <v>146</v>
      </c>
      <c r="F34" s="459">
        <v>144</v>
      </c>
      <c r="G34" s="459">
        <v>146</v>
      </c>
      <c r="H34" s="460">
        <v>146</v>
      </c>
      <c r="I34" s="459">
        <v>146</v>
      </c>
    </row>
    <row r="35" spans="1:11">
      <c r="A35" s="836"/>
      <c r="B35" s="461" t="s">
        <v>15</v>
      </c>
      <c r="C35" s="462">
        <v>5</v>
      </c>
      <c r="D35" s="463">
        <v>4</v>
      </c>
      <c r="E35" s="463">
        <v>4</v>
      </c>
      <c r="F35" s="463">
        <v>6</v>
      </c>
      <c r="G35" s="463">
        <v>4</v>
      </c>
      <c r="H35" s="464">
        <v>4</v>
      </c>
      <c r="I35" s="463">
        <v>4</v>
      </c>
    </row>
    <row r="36" spans="1:11">
      <c r="A36" s="836" t="s">
        <v>40</v>
      </c>
      <c r="B36" s="837"/>
      <c r="C36" s="736">
        <v>3.7862068965517239</v>
      </c>
      <c r="D36" s="737">
        <v>3.9657534246575343</v>
      </c>
      <c r="E36" s="737">
        <v>3.3972602739726026</v>
      </c>
      <c r="F36" s="737">
        <v>3.9791666666666665</v>
      </c>
      <c r="G36" s="737">
        <v>4.3150684931506849</v>
      </c>
      <c r="H36" s="738">
        <v>4.2602739726027394</v>
      </c>
      <c r="I36" s="737">
        <v>4.3013698630136989</v>
      </c>
    </row>
    <row r="37" spans="1:11">
      <c r="A37" s="836" t="s">
        <v>275</v>
      </c>
      <c r="B37" s="837"/>
      <c r="C37" s="652">
        <v>1</v>
      </c>
      <c r="D37" s="653">
        <v>1</v>
      </c>
      <c r="E37" s="653">
        <v>1</v>
      </c>
      <c r="F37" s="653">
        <v>1</v>
      </c>
      <c r="G37" s="653">
        <v>1</v>
      </c>
      <c r="H37" s="654">
        <v>1</v>
      </c>
      <c r="I37" s="653">
        <v>1</v>
      </c>
    </row>
    <row r="38" spans="1:11" ht="15.75" thickBot="1">
      <c r="A38" s="838" t="s">
        <v>276</v>
      </c>
      <c r="B38" s="839"/>
      <c r="C38" s="655">
        <v>5</v>
      </c>
      <c r="D38" s="656">
        <v>5</v>
      </c>
      <c r="E38" s="656">
        <v>5</v>
      </c>
      <c r="F38" s="656">
        <v>5</v>
      </c>
      <c r="G38" s="656">
        <v>5</v>
      </c>
      <c r="H38" s="657">
        <v>5</v>
      </c>
      <c r="I38" s="656">
        <v>5</v>
      </c>
      <c r="K38" s="777">
        <v>2015</v>
      </c>
    </row>
    <row r="39" spans="1:11" ht="15.75" thickTop="1"/>
  </sheetData>
  <sortState ref="A5:D11">
    <sortCondition descending="1" ref="D5"/>
  </sortState>
  <mergeCells count="14">
    <mergeCell ref="A18:B18"/>
    <mergeCell ref="A14:H14"/>
    <mergeCell ref="A15:B15"/>
    <mergeCell ref="A16:A17"/>
    <mergeCell ref="A23:H23"/>
    <mergeCell ref="A34:A35"/>
    <mergeCell ref="A36:B36"/>
    <mergeCell ref="A37:B37"/>
    <mergeCell ref="A38:B38"/>
    <mergeCell ref="A24:B24"/>
    <mergeCell ref="A25:A26"/>
    <mergeCell ref="A27:B27"/>
    <mergeCell ref="A32:I32"/>
    <mergeCell ref="A33:B3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1"/>
  <sheetViews>
    <sheetView topLeftCell="A4" workbookViewId="0">
      <selection activeCell="I36" sqref="I36"/>
    </sheetView>
  </sheetViews>
  <sheetFormatPr defaultRowHeight="15"/>
  <cols>
    <col min="1" max="1" width="16" customWidth="1"/>
    <col min="2" max="2" width="18.28515625" customWidth="1"/>
  </cols>
  <sheetData>
    <row r="2" spans="1:7">
      <c r="A2" s="776" t="s">
        <v>333</v>
      </c>
    </row>
    <row r="3" spans="1:7">
      <c r="A3" s="1"/>
    </row>
    <row r="4" spans="1:7">
      <c r="A4" s="702">
        <v>2015</v>
      </c>
    </row>
    <row r="5" spans="1:7" ht="15.75" thickBot="1">
      <c r="A5" s="859" t="s">
        <v>50</v>
      </c>
      <c r="B5" s="859"/>
      <c r="C5" s="859"/>
      <c r="D5" s="859"/>
      <c r="E5" s="859"/>
      <c r="F5" s="859"/>
      <c r="G5" s="72"/>
    </row>
    <row r="6" spans="1:7" ht="26.25" thickTop="1" thickBot="1">
      <c r="A6" s="860" t="s">
        <v>4</v>
      </c>
      <c r="B6" s="861"/>
      <c r="C6" s="73" t="s">
        <v>5</v>
      </c>
      <c r="D6" s="74" t="s">
        <v>6</v>
      </c>
      <c r="E6" s="74" t="s">
        <v>7</v>
      </c>
      <c r="F6" s="75" t="s">
        <v>8</v>
      </c>
      <c r="G6" s="72"/>
    </row>
    <row r="7" spans="1:7" ht="15.75" thickTop="1">
      <c r="A7" s="862" t="s">
        <v>9</v>
      </c>
      <c r="B7" s="76" t="s">
        <v>21</v>
      </c>
      <c r="C7" s="77">
        <v>15</v>
      </c>
      <c r="D7" s="78">
        <v>9.6153846153846168</v>
      </c>
      <c r="E7" s="78">
        <v>9.8039215686274517</v>
      </c>
      <c r="F7" s="79">
        <v>9.8039215686274517</v>
      </c>
      <c r="G7" s="72"/>
    </row>
    <row r="8" spans="1:7">
      <c r="A8" s="863"/>
      <c r="B8" s="80" t="s">
        <v>10</v>
      </c>
      <c r="C8" s="81">
        <v>47</v>
      </c>
      <c r="D8" s="82">
        <v>30.128205128205128</v>
      </c>
      <c r="E8" s="82">
        <v>30.718954248366014</v>
      </c>
      <c r="F8" s="83">
        <v>40.522875816993462</v>
      </c>
      <c r="G8" s="72"/>
    </row>
    <row r="9" spans="1:7">
      <c r="A9" s="863"/>
      <c r="B9" s="80" t="s">
        <v>11</v>
      </c>
      <c r="C9" s="81">
        <v>45</v>
      </c>
      <c r="D9" s="82">
        <v>28.846153846153843</v>
      </c>
      <c r="E9" s="82">
        <v>29.411764705882355</v>
      </c>
      <c r="F9" s="83">
        <v>69.93464052287581</v>
      </c>
      <c r="G9" s="72"/>
    </row>
    <row r="10" spans="1:7">
      <c r="A10" s="863"/>
      <c r="B10" s="80" t="s">
        <v>12</v>
      </c>
      <c r="C10" s="81">
        <v>42</v>
      </c>
      <c r="D10" s="82">
        <v>26.923076923076923</v>
      </c>
      <c r="E10" s="82">
        <v>27.450980392156865</v>
      </c>
      <c r="F10" s="83">
        <v>97.385620915032675</v>
      </c>
      <c r="G10" s="72"/>
    </row>
    <row r="11" spans="1:7">
      <c r="A11" s="863"/>
      <c r="B11" s="80" t="s">
        <v>13</v>
      </c>
      <c r="C11" s="81">
        <v>4</v>
      </c>
      <c r="D11" s="82">
        <v>2.5641025641025639</v>
      </c>
      <c r="E11" s="82">
        <v>2.6143790849673203</v>
      </c>
      <c r="F11" s="83">
        <v>100</v>
      </c>
      <c r="G11" s="72"/>
    </row>
    <row r="12" spans="1:7">
      <c r="A12" s="863"/>
      <c r="B12" s="80" t="s">
        <v>14</v>
      </c>
      <c r="C12" s="81">
        <v>153</v>
      </c>
      <c r="D12" s="82">
        <v>98.076923076923066</v>
      </c>
      <c r="E12" s="82">
        <v>100</v>
      </c>
      <c r="F12" s="84"/>
      <c r="G12" s="72"/>
    </row>
    <row r="13" spans="1:7">
      <c r="A13" s="85" t="s">
        <v>15</v>
      </c>
      <c r="B13" s="80" t="s">
        <v>16</v>
      </c>
      <c r="C13" s="81">
        <v>3</v>
      </c>
      <c r="D13" s="82">
        <v>1.9230769230769231</v>
      </c>
      <c r="E13" s="86"/>
      <c r="F13" s="84"/>
      <c r="G13" s="72"/>
    </row>
    <row r="14" spans="1:7" ht="15.75" thickBot="1">
      <c r="A14" s="857" t="s">
        <v>14</v>
      </c>
      <c r="B14" s="858"/>
      <c r="C14" s="87">
        <v>156</v>
      </c>
      <c r="D14" s="88">
        <v>100</v>
      </c>
      <c r="E14" s="89"/>
      <c r="F14" s="90"/>
      <c r="G14" s="72"/>
    </row>
    <row r="15" spans="1:7" ht="15.75" thickTop="1">
      <c r="B15" t="s">
        <v>17</v>
      </c>
      <c r="C15" t="s">
        <v>18</v>
      </c>
    </row>
    <row r="16" spans="1:7">
      <c r="A16" t="s">
        <v>0</v>
      </c>
      <c r="B16" s="23">
        <f>SUM(C10:C11)</f>
        <v>46</v>
      </c>
      <c r="C16" s="3">
        <f>B16/$B$19*100</f>
        <v>30.065359477124183</v>
      </c>
    </row>
    <row r="17" spans="1:7">
      <c r="A17" t="s">
        <v>1</v>
      </c>
      <c r="B17" s="23">
        <f>C9</f>
        <v>45</v>
      </c>
      <c r="C17" s="3">
        <f t="shared" ref="C17:C18" si="0">B17/$B$19*100</f>
        <v>29.411764705882355</v>
      </c>
    </row>
    <row r="18" spans="1:7">
      <c r="A18" t="s">
        <v>2</v>
      </c>
      <c r="B18" s="23">
        <f>SUM(C7:C8)</f>
        <v>62</v>
      </c>
      <c r="C18" s="3">
        <f t="shared" si="0"/>
        <v>40.522875816993462</v>
      </c>
    </row>
    <row r="19" spans="1:7">
      <c r="A19" s="1" t="s">
        <v>19</v>
      </c>
      <c r="B19" s="23">
        <f>SUM(B16:B18)</f>
        <v>153</v>
      </c>
      <c r="C19" s="23">
        <f>SUM(C16:C18)</f>
        <v>100</v>
      </c>
    </row>
    <row r="21" spans="1:7">
      <c r="A21">
        <v>2014</v>
      </c>
    </row>
    <row r="22" spans="1:7" ht="15.75" thickBot="1">
      <c r="A22" s="856" t="s">
        <v>242</v>
      </c>
      <c r="B22" s="856"/>
      <c r="C22" s="856"/>
      <c r="D22" s="856"/>
      <c r="E22" s="856"/>
      <c r="F22" s="856"/>
      <c r="G22" s="465"/>
    </row>
    <row r="23" spans="1:7" ht="26.25" thickTop="1" thickBot="1">
      <c r="A23" s="850" t="s">
        <v>4</v>
      </c>
      <c r="B23" s="851"/>
      <c r="C23" s="466" t="s">
        <v>5</v>
      </c>
      <c r="D23" s="467" t="s">
        <v>6</v>
      </c>
      <c r="E23" s="467" t="s">
        <v>7</v>
      </c>
      <c r="F23" s="468" t="s">
        <v>8</v>
      </c>
      <c r="G23" s="465"/>
    </row>
    <row r="24" spans="1:7" ht="15.75" thickTop="1">
      <c r="A24" s="852" t="s">
        <v>9</v>
      </c>
      <c r="B24" s="469" t="s">
        <v>21</v>
      </c>
      <c r="C24" s="470">
        <v>4</v>
      </c>
      <c r="D24" s="473">
        <v>2.9411764705882351</v>
      </c>
      <c r="E24" s="473">
        <v>2.9411764705882351</v>
      </c>
      <c r="F24" s="474">
        <v>2.9411764705882351</v>
      </c>
      <c r="G24" s="465"/>
    </row>
    <row r="25" spans="1:7">
      <c r="A25" s="853"/>
      <c r="B25" s="471" t="s">
        <v>10</v>
      </c>
      <c r="C25" s="472">
        <v>28</v>
      </c>
      <c r="D25" s="475">
        <v>20.588235294117645</v>
      </c>
      <c r="E25" s="475">
        <v>20.588235294117645</v>
      </c>
      <c r="F25" s="476">
        <v>23.52941176470588</v>
      </c>
      <c r="G25" s="465"/>
    </row>
    <row r="26" spans="1:7">
      <c r="A26" s="853"/>
      <c r="B26" s="471" t="s">
        <v>11</v>
      </c>
      <c r="C26" s="472">
        <v>44</v>
      </c>
      <c r="D26" s="475">
        <v>32.352941176470587</v>
      </c>
      <c r="E26" s="475">
        <v>32.352941176470587</v>
      </c>
      <c r="F26" s="476">
        <v>55.882352941176471</v>
      </c>
      <c r="G26" s="465"/>
    </row>
    <row r="27" spans="1:7">
      <c r="A27" s="853"/>
      <c r="B27" s="471" t="s">
        <v>12</v>
      </c>
      <c r="C27" s="472">
        <v>57</v>
      </c>
      <c r="D27" s="475">
        <v>41.911764705882355</v>
      </c>
      <c r="E27" s="475">
        <v>41.911764705882355</v>
      </c>
      <c r="F27" s="476">
        <v>97.794117647058826</v>
      </c>
      <c r="G27" s="465"/>
    </row>
    <row r="28" spans="1:7">
      <c r="A28" s="853"/>
      <c r="B28" s="471" t="s">
        <v>13</v>
      </c>
      <c r="C28" s="472">
        <v>3</v>
      </c>
      <c r="D28" s="475">
        <v>2.2058823529411766</v>
      </c>
      <c r="E28" s="475">
        <v>2.2058823529411766</v>
      </c>
      <c r="F28" s="476">
        <v>100</v>
      </c>
      <c r="G28" s="465"/>
    </row>
    <row r="29" spans="1:7" ht="15.75" thickBot="1">
      <c r="A29" s="854"/>
      <c r="B29" s="477" t="s">
        <v>14</v>
      </c>
      <c r="C29" s="478">
        <v>136</v>
      </c>
      <c r="D29" s="479">
        <v>100</v>
      </c>
      <c r="E29" s="479">
        <v>100</v>
      </c>
      <c r="F29" s="480"/>
      <c r="G29" s="465"/>
    </row>
    <row r="30" spans="1:7">
      <c r="B30" t="s">
        <v>17</v>
      </c>
      <c r="C30" t="s">
        <v>18</v>
      </c>
    </row>
    <row r="31" spans="1:7">
      <c r="A31" t="s">
        <v>0</v>
      </c>
      <c r="B31" s="23">
        <f>SUM(C27:C28)</f>
        <v>60</v>
      </c>
      <c r="C31" s="3">
        <f>B31/$B$34*100</f>
        <v>44.117647058823529</v>
      </c>
    </row>
    <row r="32" spans="1:7">
      <c r="A32" t="s">
        <v>1</v>
      </c>
      <c r="B32" s="23">
        <f>C26</f>
        <v>44</v>
      </c>
      <c r="C32" s="3">
        <f>B32/$B$34*100</f>
        <v>32.352941176470587</v>
      </c>
    </row>
    <row r="33" spans="1:7">
      <c r="A33" t="s">
        <v>2</v>
      </c>
      <c r="B33" s="23">
        <f>SUM(C24:C25)</f>
        <v>32</v>
      </c>
      <c r="C33" s="3">
        <f t="shared" ref="C33:C34" si="1">B33/$B$34*100</f>
        <v>23.52941176470588</v>
      </c>
    </row>
    <row r="34" spans="1:7">
      <c r="A34" s="1" t="s">
        <v>19</v>
      </c>
      <c r="B34" s="23">
        <f>SUM(B31:B33)</f>
        <v>136</v>
      </c>
      <c r="C34" s="3">
        <f t="shared" si="1"/>
        <v>100</v>
      </c>
    </row>
    <row r="36" spans="1:7">
      <c r="A36">
        <v>2013</v>
      </c>
    </row>
    <row r="37" spans="1:7" ht="15.75" thickBot="1">
      <c r="A37" s="856" t="s">
        <v>281</v>
      </c>
      <c r="B37" s="856"/>
      <c r="C37" s="856"/>
      <c r="D37" s="856"/>
      <c r="E37" s="856"/>
      <c r="F37" s="856"/>
      <c r="G37" s="465"/>
    </row>
    <row r="38" spans="1:7" ht="26.25" thickTop="1" thickBot="1">
      <c r="A38" s="850" t="s">
        <v>4</v>
      </c>
      <c r="B38" s="851"/>
      <c r="C38" s="466" t="s">
        <v>5</v>
      </c>
      <c r="D38" s="467" t="s">
        <v>6</v>
      </c>
      <c r="E38" s="467" t="s">
        <v>7</v>
      </c>
      <c r="F38" s="468" t="s">
        <v>8</v>
      </c>
      <c r="G38" s="465"/>
    </row>
    <row r="39" spans="1:7" ht="15.75" thickTop="1">
      <c r="A39" s="852" t="s">
        <v>9</v>
      </c>
      <c r="B39" s="469" t="s">
        <v>269</v>
      </c>
      <c r="C39" s="470">
        <v>9</v>
      </c>
      <c r="D39" s="473">
        <v>6</v>
      </c>
      <c r="E39" s="473">
        <v>6.25</v>
      </c>
      <c r="F39" s="474">
        <v>6.25</v>
      </c>
      <c r="G39" s="465"/>
    </row>
    <row r="40" spans="1:7">
      <c r="A40" s="853"/>
      <c r="B40" s="471" t="s">
        <v>10</v>
      </c>
      <c r="C40" s="472">
        <v>33</v>
      </c>
      <c r="D40" s="475">
        <v>22</v>
      </c>
      <c r="E40" s="475">
        <v>22.916666666666664</v>
      </c>
      <c r="F40" s="476">
        <v>29.166666666666668</v>
      </c>
      <c r="G40" s="465"/>
    </row>
    <row r="41" spans="1:7">
      <c r="A41" s="853"/>
      <c r="B41" s="471" t="s">
        <v>11</v>
      </c>
      <c r="C41" s="472">
        <v>52</v>
      </c>
      <c r="D41" s="475">
        <v>34.666666666666671</v>
      </c>
      <c r="E41" s="475">
        <v>36.111111111111107</v>
      </c>
      <c r="F41" s="476">
        <v>65.277777777777786</v>
      </c>
      <c r="G41" s="465"/>
    </row>
    <row r="42" spans="1:7">
      <c r="A42" s="853"/>
      <c r="B42" s="471" t="s">
        <v>12</v>
      </c>
      <c r="C42" s="472">
        <v>40</v>
      </c>
      <c r="D42" s="475">
        <v>26.666666666666668</v>
      </c>
      <c r="E42" s="475">
        <v>27.777777777777779</v>
      </c>
      <c r="F42" s="476">
        <v>93.055555555555557</v>
      </c>
      <c r="G42" s="465"/>
    </row>
    <row r="43" spans="1:7">
      <c r="A43" s="853"/>
      <c r="B43" s="471" t="s">
        <v>13</v>
      </c>
      <c r="C43" s="472">
        <v>10</v>
      </c>
      <c r="D43" s="475">
        <v>6.666666666666667</v>
      </c>
      <c r="E43" s="475">
        <v>6.9444444444444446</v>
      </c>
      <c r="F43" s="476">
        <v>100</v>
      </c>
      <c r="G43" s="465"/>
    </row>
    <row r="44" spans="1:7">
      <c r="A44" s="853"/>
      <c r="B44" s="471" t="s">
        <v>14</v>
      </c>
      <c r="C44" s="472">
        <v>144</v>
      </c>
      <c r="D44" s="475">
        <v>96</v>
      </c>
      <c r="E44" s="475">
        <v>100</v>
      </c>
      <c r="F44" s="658"/>
      <c r="G44" s="465"/>
    </row>
    <row r="45" spans="1:7">
      <c r="A45" s="659" t="s">
        <v>15</v>
      </c>
      <c r="B45" s="471" t="s">
        <v>16</v>
      </c>
      <c r="C45" s="472">
        <v>6</v>
      </c>
      <c r="D45" s="475">
        <v>4</v>
      </c>
      <c r="E45" s="660"/>
      <c r="F45" s="658"/>
      <c r="G45" s="465"/>
    </row>
    <row r="46" spans="1:7" ht="15.75" thickBot="1">
      <c r="A46" s="854" t="s">
        <v>14</v>
      </c>
      <c r="B46" s="855"/>
      <c r="C46" s="478">
        <v>150</v>
      </c>
      <c r="D46" s="479">
        <v>100</v>
      </c>
      <c r="E46" s="661"/>
      <c r="F46" s="480"/>
      <c r="G46" s="465"/>
    </row>
    <row r="47" spans="1:7">
      <c r="B47" t="s">
        <v>17</v>
      </c>
      <c r="C47" t="s">
        <v>18</v>
      </c>
    </row>
    <row r="48" spans="1:7">
      <c r="A48" t="s">
        <v>0</v>
      </c>
      <c r="B48" s="23">
        <f>SUM(C42:C43)</f>
        <v>50</v>
      </c>
      <c r="C48" s="3">
        <f>B48/$B$51*100</f>
        <v>34.722222222222221</v>
      </c>
    </row>
    <row r="49" spans="1:3">
      <c r="A49" t="s">
        <v>1</v>
      </c>
      <c r="B49" s="23">
        <f>C41</f>
        <v>52</v>
      </c>
      <c r="C49" s="3">
        <f>B49/$B$51*100</f>
        <v>36.111111111111107</v>
      </c>
    </row>
    <row r="50" spans="1:3">
      <c r="A50" t="s">
        <v>2</v>
      </c>
      <c r="B50" s="23">
        <f>SUM(C39:C40)</f>
        <v>42</v>
      </c>
      <c r="C50" s="3">
        <f t="shared" ref="C50:C51" si="2">B50/$B$51*100</f>
        <v>29.166666666666668</v>
      </c>
    </row>
    <row r="51" spans="1:3">
      <c r="A51" s="1" t="s">
        <v>19</v>
      </c>
      <c r="B51" s="23">
        <f>SUM(B48:B50)</f>
        <v>144</v>
      </c>
      <c r="C51" s="3">
        <f t="shared" si="2"/>
        <v>100</v>
      </c>
    </row>
  </sheetData>
  <mergeCells count="11">
    <mergeCell ref="A14:B14"/>
    <mergeCell ref="A5:F5"/>
    <mergeCell ref="A6:B6"/>
    <mergeCell ref="A7:A12"/>
    <mergeCell ref="A37:F37"/>
    <mergeCell ref="A38:B38"/>
    <mergeCell ref="A39:A44"/>
    <mergeCell ref="A46:B46"/>
    <mergeCell ref="A22:F22"/>
    <mergeCell ref="A23:B23"/>
    <mergeCell ref="A24:A29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8"/>
  <sheetViews>
    <sheetView workbookViewId="0">
      <selection activeCell="L33" sqref="L33"/>
    </sheetView>
  </sheetViews>
  <sheetFormatPr defaultRowHeight="15"/>
  <cols>
    <col min="1" max="1" width="55.140625" customWidth="1"/>
    <col min="2" max="2" width="11.85546875" bestFit="1" customWidth="1"/>
    <col min="3" max="3" width="8.85546875" bestFit="1" customWidth="1"/>
    <col min="4" max="4" width="12" bestFit="1" customWidth="1"/>
    <col min="5" max="5" width="9.42578125" bestFit="1" customWidth="1"/>
    <col min="6" max="6" width="10" bestFit="1" customWidth="1"/>
    <col min="7" max="7" width="9.5703125" bestFit="1" customWidth="1"/>
    <col min="8" max="8" width="10.5703125" bestFit="1" customWidth="1"/>
    <col min="10" max="10" width="12.85546875" customWidth="1"/>
    <col min="13" max="13" width="9.5703125" bestFit="1" customWidth="1"/>
    <col min="17" max="17" width="12.28515625" customWidth="1"/>
  </cols>
  <sheetData>
    <row r="2" spans="1:21">
      <c r="A2" s="776" t="s">
        <v>338</v>
      </c>
    </row>
    <row r="3" spans="1:21">
      <c r="A3" s="1"/>
    </row>
    <row r="4" spans="1:21">
      <c r="A4">
        <v>2015</v>
      </c>
      <c r="B4" s="2"/>
      <c r="C4" t="s">
        <v>18</v>
      </c>
      <c r="E4" s="2"/>
      <c r="F4" t="s">
        <v>18</v>
      </c>
      <c r="I4">
        <v>2014</v>
      </c>
      <c r="P4">
        <v>2013</v>
      </c>
    </row>
    <row r="5" spans="1:21">
      <c r="A5">
        <v>1</v>
      </c>
      <c r="B5" s="2" t="s">
        <v>66</v>
      </c>
      <c r="C5" s="59">
        <f t="shared" ref="C5:C11" si="0">D17</f>
        <v>32.692307692307693</v>
      </c>
      <c r="F5" s="59">
        <v>32.692307692307693</v>
      </c>
      <c r="G5" s="2" t="s">
        <v>66</v>
      </c>
      <c r="I5">
        <v>1</v>
      </c>
      <c r="J5" s="2" t="s">
        <v>66</v>
      </c>
      <c r="K5" s="59">
        <f t="shared" ref="K5:K13" si="1">E33</f>
        <v>38.970588235294116</v>
      </c>
      <c r="M5" s="639">
        <v>38.970588235294116</v>
      </c>
      <c r="N5" s="2" t="s">
        <v>66</v>
      </c>
      <c r="P5">
        <v>1</v>
      </c>
      <c r="Q5" s="2" t="s">
        <v>66</v>
      </c>
      <c r="R5" s="700">
        <v>28.767123287671232</v>
      </c>
      <c r="T5" s="700">
        <v>32.87671232876712</v>
      </c>
      <c r="U5" s="2" t="s">
        <v>72</v>
      </c>
    </row>
    <row r="6" spans="1:21">
      <c r="A6">
        <v>2</v>
      </c>
      <c r="B6" s="2" t="s">
        <v>72</v>
      </c>
      <c r="C6" s="59">
        <f t="shared" si="0"/>
        <v>30.128205128205128</v>
      </c>
      <c r="F6" s="59">
        <v>30.128205128205128</v>
      </c>
      <c r="G6" s="2" t="s">
        <v>72</v>
      </c>
      <c r="I6">
        <v>2</v>
      </c>
      <c r="J6" s="2" t="s">
        <v>72</v>
      </c>
      <c r="K6" s="59">
        <f t="shared" si="1"/>
        <v>33.088235294117645</v>
      </c>
      <c r="M6" s="639">
        <v>33.088235294117645</v>
      </c>
      <c r="N6" s="2" t="s">
        <v>72</v>
      </c>
      <c r="P6">
        <v>2</v>
      </c>
      <c r="Q6" s="2" t="s">
        <v>72</v>
      </c>
      <c r="R6" s="700">
        <v>32.87671232876712</v>
      </c>
      <c r="T6" s="700">
        <v>28.7671232876712</v>
      </c>
      <c r="U6" s="2" t="s">
        <v>66</v>
      </c>
    </row>
    <row r="7" spans="1:21">
      <c r="A7">
        <v>3</v>
      </c>
      <c r="B7" s="2" t="s">
        <v>67</v>
      </c>
      <c r="C7" s="59">
        <f t="shared" si="0"/>
        <v>6.4102564102564097</v>
      </c>
      <c r="F7" s="59">
        <v>11.538461538461538</v>
      </c>
      <c r="G7" s="2" t="s">
        <v>71</v>
      </c>
      <c r="I7">
        <v>3</v>
      </c>
      <c r="J7" s="2" t="s">
        <v>67</v>
      </c>
      <c r="K7" s="59">
        <f t="shared" si="1"/>
        <v>2.2058823529411766</v>
      </c>
      <c r="M7" s="639">
        <v>7.3529411764705888</v>
      </c>
      <c r="N7" s="2" t="s">
        <v>71</v>
      </c>
      <c r="P7">
        <v>3</v>
      </c>
      <c r="Q7" s="2" t="s">
        <v>67</v>
      </c>
      <c r="R7" s="700">
        <v>3.4246575342465753</v>
      </c>
      <c r="T7" s="700">
        <v>11.643835616438356</v>
      </c>
      <c r="U7" s="2" t="s">
        <v>68</v>
      </c>
    </row>
    <row r="8" spans="1:21">
      <c r="A8">
        <v>4</v>
      </c>
      <c r="B8" s="2" t="s">
        <v>71</v>
      </c>
      <c r="C8" s="59">
        <f t="shared" si="0"/>
        <v>11.538461538461538</v>
      </c>
      <c r="F8" s="59">
        <v>10.897435897435898</v>
      </c>
      <c r="G8" s="2" t="s">
        <v>68</v>
      </c>
      <c r="I8">
        <v>4</v>
      </c>
      <c r="J8" s="2" t="s">
        <v>71</v>
      </c>
      <c r="K8" s="59">
        <f t="shared" si="1"/>
        <v>7.3529411764705888</v>
      </c>
      <c r="M8" s="639">
        <v>7.3529411764705888</v>
      </c>
      <c r="N8" s="2" t="s">
        <v>73</v>
      </c>
      <c r="P8">
        <v>4</v>
      </c>
      <c r="Q8" s="2" t="s">
        <v>71</v>
      </c>
      <c r="R8" s="700">
        <v>6.1643835616438354</v>
      </c>
      <c r="T8" s="700">
        <v>9.5890410958904102</v>
      </c>
      <c r="U8" s="2" t="s">
        <v>73</v>
      </c>
    </row>
    <row r="9" spans="1:21">
      <c r="A9">
        <v>5</v>
      </c>
      <c r="B9" s="2" t="s">
        <v>69</v>
      </c>
      <c r="C9" s="59">
        <f t="shared" si="0"/>
        <v>2.5641025641025639</v>
      </c>
      <c r="F9" s="59">
        <v>6.4102564102564097</v>
      </c>
      <c r="G9" s="2" t="s">
        <v>67</v>
      </c>
      <c r="I9">
        <v>5</v>
      </c>
      <c r="J9" s="2" t="s">
        <v>69</v>
      </c>
      <c r="K9" s="59">
        <f t="shared" si="1"/>
        <v>2.9411764705882351</v>
      </c>
      <c r="M9" s="639">
        <v>5.8823529411764701</v>
      </c>
      <c r="N9" s="2" t="s">
        <v>68</v>
      </c>
      <c r="P9">
        <v>5</v>
      </c>
      <c r="Q9" s="2" t="s">
        <v>69</v>
      </c>
      <c r="R9" s="700">
        <v>4.7945205479452051</v>
      </c>
      <c r="T9" s="700">
        <v>6.1643835616438354</v>
      </c>
      <c r="U9" s="2" t="s">
        <v>71</v>
      </c>
    </row>
    <row r="10" spans="1:21">
      <c r="A10">
        <v>6</v>
      </c>
      <c r="B10" s="2" t="s">
        <v>68</v>
      </c>
      <c r="C10" s="59">
        <f t="shared" si="0"/>
        <v>10.897435897435898</v>
      </c>
      <c r="F10" s="59">
        <v>3.8461538461538463</v>
      </c>
      <c r="G10" s="2" t="s">
        <v>73</v>
      </c>
      <c r="I10">
        <v>6</v>
      </c>
      <c r="J10" s="2" t="s">
        <v>68</v>
      </c>
      <c r="K10" s="59">
        <f t="shared" si="1"/>
        <v>5.8823529411764701</v>
      </c>
      <c r="M10" s="639">
        <v>2.9411764705882351</v>
      </c>
      <c r="N10" s="2" t="s">
        <v>69</v>
      </c>
      <c r="P10">
        <v>6</v>
      </c>
      <c r="Q10" s="2" t="s">
        <v>68</v>
      </c>
      <c r="R10" s="700">
        <v>11.643835616438356</v>
      </c>
      <c r="T10" s="700">
        <v>4.7945205479452051</v>
      </c>
      <c r="U10" s="2" t="s">
        <v>69</v>
      </c>
    </row>
    <row r="11" spans="1:21">
      <c r="A11">
        <v>7</v>
      </c>
      <c r="B11" s="2" t="s">
        <v>65</v>
      </c>
      <c r="C11" s="59">
        <f t="shared" si="0"/>
        <v>1.9230769230769231</v>
      </c>
      <c r="F11" s="59">
        <v>2.5641025641025639</v>
      </c>
      <c r="G11" s="2" t="s">
        <v>69</v>
      </c>
      <c r="I11">
        <v>7</v>
      </c>
      <c r="J11" s="2" t="s">
        <v>65</v>
      </c>
      <c r="K11" s="59">
        <f t="shared" si="1"/>
        <v>1.4705882352941175</v>
      </c>
      <c r="M11" s="639">
        <v>2.2058823529411766</v>
      </c>
      <c r="N11" s="2" t="s">
        <v>67</v>
      </c>
      <c r="P11">
        <v>7</v>
      </c>
      <c r="Q11" s="2" t="s">
        <v>65</v>
      </c>
      <c r="R11" s="700">
        <v>2.054794520547945</v>
      </c>
      <c r="T11" s="700">
        <v>3.4246575342465753</v>
      </c>
      <c r="U11" s="2" t="s">
        <v>67</v>
      </c>
    </row>
    <row r="12" spans="1:21">
      <c r="A12">
        <v>8</v>
      </c>
      <c r="B12" s="2" t="s">
        <v>70</v>
      </c>
      <c r="C12" s="59">
        <v>0</v>
      </c>
      <c r="F12" s="59">
        <v>1.9230769230769231</v>
      </c>
      <c r="G12" s="2" t="s">
        <v>65</v>
      </c>
      <c r="I12">
        <v>8</v>
      </c>
      <c r="J12" s="2" t="s">
        <v>70</v>
      </c>
      <c r="K12" s="59">
        <f t="shared" si="1"/>
        <v>0.73529411764705876</v>
      </c>
      <c r="M12" s="639">
        <v>1.4705882352941175</v>
      </c>
      <c r="N12" s="2" t="s">
        <v>65</v>
      </c>
      <c r="P12">
        <v>8</v>
      </c>
      <c r="Q12" s="2" t="s">
        <v>70</v>
      </c>
      <c r="R12" s="701">
        <v>0.68493150684931503</v>
      </c>
      <c r="T12" s="700">
        <v>2.054794520547945</v>
      </c>
      <c r="U12" s="2" t="s">
        <v>65</v>
      </c>
    </row>
    <row r="13" spans="1:21">
      <c r="A13">
        <v>9</v>
      </c>
      <c r="B13" s="2" t="s">
        <v>73</v>
      </c>
      <c r="C13" s="59">
        <f>D24</f>
        <v>3.8461538461538463</v>
      </c>
      <c r="F13" s="59">
        <v>0</v>
      </c>
      <c r="G13" s="2" t="s">
        <v>70</v>
      </c>
      <c r="I13">
        <v>9</v>
      </c>
      <c r="J13" s="2" t="s">
        <v>73</v>
      </c>
      <c r="K13" s="59">
        <f t="shared" si="1"/>
        <v>7.3529411764705888</v>
      </c>
      <c r="M13" s="639">
        <v>0.73529411764705876</v>
      </c>
      <c r="N13" s="2" t="s">
        <v>70</v>
      </c>
      <c r="P13">
        <v>9</v>
      </c>
      <c r="Q13" s="2" t="s">
        <v>73</v>
      </c>
      <c r="R13" s="700">
        <v>9.5890410958904102</v>
      </c>
      <c r="T13" s="701">
        <v>0.68493150684931503</v>
      </c>
      <c r="U13" s="2" t="s">
        <v>70</v>
      </c>
    </row>
    <row r="14" spans="1:21">
      <c r="A14">
        <v>2015</v>
      </c>
    </row>
    <row r="15" spans="1:21" ht="15.75" thickBot="1">
      <c r="A15" s="871" t="s">
        <v>74</v>
      </c>
      <c r="B15" s="871"/>
      <c r="C15" s="871"/>
      <c r="D15" s="871"/>
      <c r="E15" s="871"/>
      <c r="F15" s="871"/>
      <c r="G15" s="121"/>
    </row>
    <row r="16" spans="1:21" ht="26.25" thickTop="1" thickBot="1">
      <c r="A16" s="872" t="s">
        <v>4</v>
      </c>
      <c r="B16" s="873"/>
      <c r="C16" s="122" t="s">
        <v>5</v>
      </c>
      <c r="D16" s="123" t="s">
        <v>6</v>
      </c>
      <c r="E16" s="123" t="s">
        <v>7</v>
      </c>
      <c r="F16" s="124" t="s">
        <v>8</v>
      </c>
      <c r="G16" s="121"/>
    </row>
    <row r="17" spans="1:7" ht="15.75" thickTop="1">
      <c r="A17" s="874" t="s">
        <v>9</v>
      </c>
      <c r="B17" s="125" t="s">
        <v>75</v>
      </c>
      <c r="C17" s="126">
        <v>51</v>
      </c>
      <c r="D17" s="127">
        <v>32.692307692307693</v>
      </c>
      <c r="E17" s="127">
        <v>32.692307692307693</v>
      </c>
      <c r="F17" s="128">
        <v>32.692307692307693</v>
      </c>
      <c r="G17" s="121"/>
    </row>
    <row r="18" spans="1:7">
      <c r="A18" s="875"/>
      <c r="B18" s="129" t="s">
        <v>76</v>
      </c>
      <c r="C18" s="130">
        <v>47</v>
      </c>
      <c r="D18" s="131">
        <v>30.128205128205128</v>
      </c>
      <c r="E18" s="131">
        <v>30.128205128205128</v>
      </c>
      <c r="F18" s="132">
        <v>62.820512820512818</v>
      </c>
      <c r="G18" s="121"/>
    </row>
    <row r="19" spans="1:7">
      <c r="A19" s="875"/>
      <c r="B19" s="129" t="s">
        <v>77</v>
      </c>
      <c r="C19" s="130">
        <v>10</v>
      </c>
      <c r="D19" s="131">
        <v>6.4102564102564097</v>
      </c>
      <c r="E19" s="131">
        <v>6.4102564102564097</v>
      </c>
      <c r="F19" s="132">
        <v>69.230769230769226</v>
      </c>
      <c r="G19" s="121"/>
    </row>
    <row r="20" spans="1:7">
      <c r="A20" s="875"/>
      <c r="B20" s="129" t="s">
        <v>78</v>
      </c>
      <c r="C20" s="130">
        <v>18</v>
      </c>
      <c r="D20" s="131">
        <v>11.538461538461538</v>
      </c>
      <c r="E20" s="131">
        <v>11.538461538461538</v>
      </c>
      <c r="F20" s="132">
        <v>80.769230769230774</v>
      </c>
      <c r="G20" s="121"/>
    </row>
    <row r="21" spans="1:7">
      <c r="A21" s="875"/>
      <c r="B21" s="129" t="s">
        <v>79</v>
      </c>
      <c r="C21" s="130">
        <v>4</v>
      </c>
      <c r="D21" s="131">
        <v>2.5641025641025639</v>
      </c>
      <c r="E21" s="131">
        <v>2.5641025641025639</v>
      </c>
      <c r="F21" s="132">
        <v>83.333333333333343</v>
      </c>
      <c r="G21" s="121"/>
    </row>
    <row r="22" spans="1:7">
      <c r="A22" s="875"/>
      <c r="B22" s="129" t="s">
        <v>80</v>
      </c>
      <c r="C22" s="130">
        <v>17</v>
      </c>
      <c r="D22" s="131">
        <v>10.897435897435898</v>
      </c>
      <c r="E22" s="131">
        <v>10.897435897435898</v>
      </c>
      <c r="F22" s="132">
        <v>94.230769230769226</v>
      </c>
      <c r="G22" s="121"/>
    </row>
    <row r="23" spans="1:7">
      <c r="A23" s="875"/>
      <c r="B23" s="129" t="s">
        <v>81</v>
      </c>
      <c r="C23" s="130">
        <v>3</v>
      </c>
      <c r="D23" s="131">
        <v>1.9230769230769231</v>
      </c>
      <c r="E23" s="131">
        <v>1.9230769230769231</v>
      </c>
      <c r="F23" s="132">
        <v>96.15384615384616</v>
      </c>
      <c r="G23" s="121"/>
    </row>
    <row r="24" spans="1:7">
      <c r="A24" s="875"/>
      <c r="B24" s="129" t="s">
        <v>82</v>
      </c>
      <c r="C24" s="130">
        <v>6</v>
      </c>
      <c r="D24" s="131">
        <v>3.8461538461538463</v>
      </c>
      <c r="E24" s="131">
        <v>3.8461538461538463</v>
      </c>
      <c r="F24" s="132">
        <v>100</v>
      </c>
      <c r="G24" s="121"/>
    </row>
    <row r="25" spans="1:7" ht="15.75" thickBot="1">
      <c r="A25" s="876"/>
      <c r="B25" s="133" t="s">
        <v>14</v>
      </c>
      <c r="C25" s="134">
        <v>156</v>
      </c>
      <c r="D25" s="135">
        <v>100</v>
      </c>
      <c r="E25" s="135">
        <v>100</v>
      </c>
      <c r="F25" s="136"/>
      <c r="G25" s="121"/>
    </row>
    <row r="30" spans="1:7">
      <c r="A30">
        <v>2014</v>
      </c>
    </row>
    <row r="31" spans="1:7" ht="15.75" thickBot="1">
      <c r="A31" s="868" t="s">
        <v>243</v>
      </c>
      <c r="B31" s="868"/>
      <c r="C31" s="868"/>
      <c r="D31" s="868"/>
      <c r="E31" s="868"/>
      <c r="F31" s="868"/>
      <c r="G31" s="139"/>
    </row>
    <row r="32" spans="1:7" ht="26.25" thickTop="1" thickBot="1">
      <c r="A32" s="869" t="s">
        <v>4</v>
      </c>
      <c r="B32" s="870"/>
      <c r="C32" s="140" t="s">
        <v>5</v>
      </c>
      <c r="D32" s="141" t="s">
        <v>6</v>
      </c>
      <c r="E32" s="141" t="s">
        <v>7</v>
      </c>
      <c r="F32" s="142" t="s">
        <v>8</v>
      </c>
      <c r="G32" s="139"/>
    </row>
    <row r="33" spans="1:7" ht="15.75" thickTop="1">
      <c r="A33" s="864" t="s">
        <v>9</v>
      </c>
      <c r="B33" s="481" t="s">
        <v>75</v>
      </c>
      <c r="C33" s="144">
        <v>53</v>
      </c>
      <c r="D33" s="145">
        <v>38.970588235294116</v>
      </c>
      <c r="E33" s="145">
        <v>38.970588235294116</v>
      </c>
      <c r="F33" s="146">
        <v>38.970588235294116</v>
      </c>
      <c r="G33" s="139"/>
    </row>
    <row r="34" spans="1:7">
      <c r="A34" s="865"/>
      <c r="B34" s="482">
        <v>2</v>
      </c>
      <c r="C34" s="149">
        <v>45</v>
      </c>
      <c r="D34" s="483">
        <v>33.088235294117645</v>
      </c>
      <c r="E34" s="483">
        <v>33.088235294117645</v>
      </c>
      <c r="F34" s="151">
        <v>72.058823529411768</v>
      </c>
      <c r="G34" s="139"/>
    </row>
    <row r="35" spans="1:7">
      <c r="A35" s="865"/>
      <c r="B35" s="482" t="s">
        <v>77</v>
      </c>
      <c r="C35" s="149">
        <v>3</v>
      </c>
      <c r="D35" s="483">
        <v>2.2058823529411766</v>
      </c>
      <c r="E35" s="483">
        <v>2.2058823529411766</v>
      </c>
      <c r="F35" s="151">
        <v>74.264705882352942</v>
      </c>
      <c r="G35" s="139"/>
    </row>
    <row r="36" spans="1:7">
      <c r="A36" s="865"/>
      <c r="B36" s="482" t="s">
        <v>78</v>
      </c>
      <c r="C36" s="149">
        <v>10</v>
      </c>
      <c r="D36" s="483">
        <v>7.3529411764705888</v>
      </c>
      <c r="E36" s="483">
        <v>7.3529411764705888</v>
      </c>
      <c r="F36" s="151">
        <v>81.617647058823522</v>
      </c>
      <c r="G36" s="139"/>
    </row>
    <row r="37" spans="1:7">
      <c r="A37" s="865"/>
      <c r="B37" s="482" t="s">
        <v>79</v>
      </c>
      <c r="C37" s="149">
        <v>4</v>
      </c>
      <c r="D37" s="483">
        <v>2.9411764705882351</v>
      </c>
      <c r="E37" s="483">
        <v>2.9411764705882351</v>
      </c>
      <c r="F37" s="151">
        <v>84.558823529411768</v>
      </c>
      <c r="G37" s="139"/>
    </row>
    <row r="38" spans="1:7">
      <c r="A38" s="865"/>
      <c r="B38" s="482" t="s">
        <v>80</v>
      </c>
      <c r="C38" s="149">
        <v>8</v>
      </c>
      <c r="D38" s="483">
        <v>5.8823529411764701</v>
      </c>
      <c r="E38" s="483">
        <v>5.8823529411764701</v>
      </c>
      <c r="F38" s="151">
        <v>90.441176470588232</v>
      </c>
      <c r="G38" s="139"/>
    </row>
    <row r="39" spans="1:7">
      <c r="A39" s="865"/>
      <c r="B39" s="482" t="s">
        <v>81</v>
      </c>
      <c r="C39" s="149">
        <v>2</v>
      </c>
      <c r="D39" s="483">
        <v>1.4705882352941175</v>
      </c>
      <c r="E39" s="483">
        <v>1.4705882352941175</v>
      </c>
      <c r="F39" s="151">
        <v>91.911764705882348</v>
      </c>
      <c r="G39" s="139"/>
    </row>
    <row r="40" spans="1:7">
      <c r="A40" s="865"/>
      <c r="B40" s="482" t="s">
        <v>244</v>
      </c>
      <c r="C40" s="149">
        <v>1</v>
      </c>
      <c r="D40" s="150">
        <v>0.73529411764705876</v>
      </c>
      <c r="E40" s="150">
        <v>0.73529411764705876</v>
      </c>
      <c r="F40" s="151">
        <v>92.64705882352942</v>
      </c>
      <c r="G40" s="139"/>
    </row>
    <row r="41" spans="1:7">
      <c r="A41" s="865"/>
      <c r="B41" s="482" t="s">
        <v>82</v>
      </c>
      <c r="C41" s="149">
        <v>10</v>
      </c>
      <c r="D41" s="483">
        <v>7.3529411764705888</v>
      </c>
      <c r="E41" s="483">
        <v>7.3529411764705888</v>
      </c>
      <c r="F41" s="151">
        <v>100</v>
      </c>
      <c r="G41" s="139"/>
    </row>
    <row r="42" spans="1:7" ht="15.75" thickBot="1">
      <c r="A42" s="866"/>
      <c r="B42" s="152" t="s">
        <v>14</v>
      </c>
      <c r="C42" s="153">
        <v>136</v>
      </c>
      <c r="D42" s="154">
        <v>100</v>
      </c>
      <c r="E42" s="154">
        <v>100</v>
      </c>
      <c r="F42" s="155"/>
      <c r="G42" s="139"/>
    </row>
    <row r="44" spans="1:7">
      <c r="A44">
        <v>2013</v>
      </c>
    </row>
    <row r="45" spans="1:7" ht="15.75" thickBot="1">
      <c r="A45" s="868" t="s">
        <v>282</v>
      </c>
      <c r="B45" s="868"/>
      <c r="C45" s="868"/>
      <c r="D45" s="868"/>
      <c r="E45" s="868"/>
      <c r="F45" s="868"/>
      <c r="G45" s="139"/>
    </row>
    <row r="46" spans="1:7" ht="26.25" thickTop="1" thickBot="1">
      <c r="A46" s="869" t="s">
        <v>4</v>
      </c>
      <c r="B46" s="870"/>
      <c r="C46" s="140" t="s">
        <v>5</v>
      </c>
      <c r="D46" s="141" t="s">
        <v>6</v>
      </c>
      <c r="E46" s="141" t="s">
        <v>7</v>
      </c>
      <c r="F46" s="142" t="s">
        <v>8</v>
      </c>
      <c r="G46" s="139"/>
    </row>
    <row r="47" spans="1:7" ht="15.75" thickTop="1">
      <c r="A47" s="864" t="s">
        <v>9</v>
      </c>
      <c r="B47" s="143" t="s">
        <v>66</v>
      </c>
      <c r="C47" s="144">
        <v>42</v>
      </c>
      <c r="D47" s="145">
        <v>28.000000000000004</v>
      </c>
      <c r="E47" s="145">
        <v>28.767123287671232</v>
      </c>
      <c r="F47" s="146">
        <v>28.767123287671232</v>
      </c>
      <c r="G47" s="139"/>
    </row>
    <row r="48" spans="1:7" ht="24">
      <c r="A48" s="865"/>
      <c r="B48" s="148" t="s">
        <v>145</v>
      </c>
      <c r="C48" s="149">
        <v>48</v>
      </c>
      <c r="D48" s="483">
        <v>32</v>
      </c>
      <c r="E48" s="483">
        <v>32.87671232876712</v>
      </c>
      <c r="F48" s="151">
        <v>61.643835616438359</v>
      </c>
      <c r="G48" s="139"/>
    </row>
    <row r="49" spans="1:7">
      <c r="A49" s="865"/>
      <c r="B49" s="148" t="s">
        <v>67</v>
      </c>
      <c r="C49" s="149">
        <v>5</v>
      </c>
      <c r="D49" s="483">
        <v>3.3333333333333335</v>
      </c>
      <c r="E49" s="483">
        <v>3.4246575342465753</v>
      </c>
      <c r="F49" s="151">
        <v>65.06849315068493</v>
      </c>
      <c r="G49" s="139"/>
    </row>
    <row r="50" spans="1:7">
      <c r="A50" s="865"/>
      <c r="B50" s="148" t="s">
        <v>71</v>
      </c>
      <c r="C50" s="149">
        <v>9</v>
      </c>
      <c r="D50" s="483">
        <v>6</v>
      </c>
      <c r="E50" s="483">
        <v>6.1643835616438354</v>
      </c>
      <c r="F50" s="151">
        <v>71.232876712328761</v>
      </c>
      <c r="G50" s="139"/>
    </row>
    <row r="51" spans="1:7">
      <c r="A51" s="865"/>
      <c r="B51" s="148" t="s">
        <v>69</v>
      </c>
      <c r="C51" s="149">
        <v>7</v>
      </c>
      <c r="D51" s="483">
        <v>4.666666666666667</v>
      </c>
      <c r="E51" s="483">
        <v>4.7945205479452051</v>
      </c>
      <c r="F51" s="151">
        <v>76.027397260273972</v>
      </c>
      <c r="G51" s="139"/>
    </row>
    <row r="52" spans="1:7">
      <c r="A52" s="865"/>
      <c r="B52" s="148" t="s">
        <v>68</v>
      </c>
      <c r="C52" s="149">
        <v>17</v>
      </c>
      <c r="D52" s="483">
        <v>11.333333333333332</v>
      </c>
      <c r="E52" s="483">
        <v>11.643835616438356</v>
      </c>
      <c r="F52" s="151">
        <v>87.671232876712324</v>
      </c>
      <c r="G52" s="139"/>
    </row>
    <row r="53" spans="1:7">
      <c r="A53" s="865"/>
      <c r="B53" s="148" t="s">
        <v>65</v>
      </c>
      <c r="C53" s="149">
        <v>3</v>
      </c>
      <c r="D53" s="483">
        <v>2</v>
      </c>
      <c r="E53" s="483">
        <v>2.054794520547945</v>
      </c>
      <c r="F53" s="151">
        <v>89.726027397260282</v>
      </c>
      <c r="G53" s="139"/>
    </row>
    <row r="54" spans="1:7">
      <c r="A54" s="865"/>
      <c r="B54" s="148" t="s">
        <v>70</v>
      </c>
      <c r="C54" s="149">
        <v>1</v>
      </c>
      <c r="D54" s="150">
        <v>0.66666666666666674</v>
      </c>
      <c r="E54" s="150">
        <v>0.68493150684931503</v>
      </c>
      <c r="F54" s="151">
        <v>90.410958904109577</v>
      </c>
      <c r="G54" s="139"/>
    </row>
    <row r="55" spans="1:7">
      <c r="A55" s="865"/>
      <c r="B55" s="148" t="s">
        <v>73</v>
      </c>
      <c r="C55" s="149">
        <v>14</v>
      </c>
      <c r="D55" s="483">
        <v>9.3333333333333339</v>
      </c>
      <c r="E55" s="483">
        <v>9.5890410958904102</v>
      </c>
      <c r="F55" s="151">
        <v>100</v>
      </c>
      <c r="G55" s="139"/>
    </row>
    <row r="56" spans="1:7">
      <c r="A56" s="865"/>
      <c r="B56" s="148" t="s">
        <v>14</v>
      </c>
      <c r="C56" s="149">
        <v>146</v>
      </c>
      <c r="D56" s="483">
        <v>97.333333333333343</v>
      </c>
      <c r="E56" s="483">
        <v>100</v>
      </c>
      <c r="F56" s="662"/>
      <c r="G56" s="139"/>
    </row>
    <row r="57" spans="1:7">
      <c r="A57" s="147" t="s">
        <v>15</v>
      </c>
      <c r="B57" s="148" t="s">
        <v>16</v>
      </c>
      <c r="C57" s="149">
        <v>4</v>
      </c>
      <c r="D57" s="483">
        <v>2.666666666666667</v>
      </c>
      <c r="E57" s="663"/>
      <c r="F57" s="662"/>
      <c r="G57" s="139"/>
    </row>
    <row r="58" spans="1:7" ht="15.75" thickBot="1">
      <c r="A58" s="866" t="s">
        <v>14</v>
      </c>
      <c r="B58" s="867"/>
      <c r="C58" s="153">
        <v>150</v>
      </c>
      <c r="D58" s="154">
        <v>100</v>
      </c>
      <c r="E58" s="664"/>
      <c r="F58" s="155"/>
      <c r="G58" s="139"/>
    </row>
  </sheetData>
  <autoFilter ref="F4:G13">
    <sortState ref="F5:G13">
      <sortCondition descending="1" ref="F4:F13"/>
    </sortState>
  </autoFilter>
  <sortState ref="T4:U13">
    <sortCondition descending="1" ref="T4"/>
  </sortState>
  <mergeCells count="10">
    <mergeCell ref="A15:F15"/>
    <mergeCell ref="A16:B16"/>
    <mergeCell ref="A17:A25"/>
    <mergeCell ref="A47:A56"/>
    <mergeCell ref="A58:B58"/>
    <mergeCell ref="A31:F31"/>
    <mergeCell ref="A32:B32"/>
    <mergeCell ref="A33:A42"/>
    <mergeCell ref="A45:F45"/>
    <mergeCell ref="A46:B4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117"/>
  <sheetViews>
    <sheetView topLeftCell="A58" zoomScale="85" zoomScaleNormal="85" workbookViewId="0">
      <selection activeCell="Q101" sqref="Q101"/>
    </sheetView>
  </sheetViews>
  <sheetFormatPr defaultRowHeight="15"/>
  <cols>
    <col min="1" max="1" width="16" customWidth="1"/>
    <col min="2" max="2" width="18.28515625" customWidth="1"/>
    <col min="3" max="3" width="11" bestFit="1" customWidth="1"/>
    <col min="4" max="4" width="9.5703125" bestFit="1" customWidth="1"/>
    <col min="5" max="5" width="9.42578125" bestFit="1" customWidth="1"/>
    <col min="6" max="6" width="9.7109375" bestFit="1" customWidth="1"/>
  </cols>
  <sheetData>
    <row r="2" spans="1:7">
      <c r="A2" s="776" t="s">
        <v>351</v>
      </c>
      <c r="B2" s="23"/>
      <c r="C2" s="23"/>
    </row>
    <row r="3" spans="1:7" ht="15.75" thickBot="1">
      <c r="A3" s="877" t="s">
        <v>32</v>
      </c>
      <c r="B3" s="877"/>
      <c r="C3" s="877"/>
      <c r="D3" s="877"/>
      <c r="E3" s="877"/>
      <c r="F3" s="877"/>
      <c r="G3" s="91"/>
    </row>
    <row r="4" spans="1:7" ht="16.5" thickTop="1" thickBot="1">
      <c r="A4" s="878" t="s">
        <v>4</v>
      </c>
      <c r="B4" s="879"/>
      <c r="C4" s="118" t="s">
        <v>57</v>
      </c>
      <c r="D4" s="119" t="s">
        <v>62</v>
      </c>
      <c r="E4" s="119" t="s">
        <v>63</v>
      </c>
      <c r="F4" s="120" t="s">
        <v>64</v>
      </c>
      <c r="G4" s="91"/>
    </row>
    <row r="5" spans="1:7" ht="15.75" thickTop="1">
      <c r="A5" s="880" t="s">
        <v>39</v>
      </c>
      <c r="B5" s="95" t="s">
        <v>9</v>
      </c>
      <c r="C5" s="96">
        <v>147</v>
      </c>
      <c r="D5" s="111">
        <v>143</v>
      </c>
      <c r="E5" s="111">
        <v>142</v>
      </c>
      <c r="F5" s="112">
        <v>139</v>
      </c>
      <c r="G5" s="91"/>
    </row>
    <row r="6" spans="1:7">
      <c r="A6" s="881"/>
      <c r="B6" s="99" t="s">
        <v>15</v>
      </c>
      <c r="C6" s="100">
        <v>9</v>
      </c>
      <c r="D6" s="113">
        <v>13</v>
      </c>
      <c r="E6" s="113">
        <v>14</v>
      </c>
      <c r="F6" s="114">
        <v>17</v>
      </c>
      <c r="G6" s="91"/>
    </row>
    <row r="7" spans="1:7" ht="15.75" thickBot="1">
      <c r="A7" s="882" t="s">
        <v>40</v>
      </c>
      <c r="B7" s="883"/>
      <c r="C7" s="115">
        <v>2.9183673469387754</v>
      </c>
      <c r="D7" s="116">
        <v>2.6853146853146854</v>
      </c>
      <c r="E7" s="116">
        <v>2.683098591549296</v>
      </c>
      <c r="F7" s="117">
        <v>3.1223021582733814</v>
      </c>
      <c r="G7" s="91"/>
    </row>
    <row r="8" spans="1:7" ht="15.75" thickTop="1"/>
    <row r="22" spans="1:1" s="783" customFormat="1" ht="11.25" customHeight="1"/>
    <row r="28" spans="1:1">
      <c r="A28" s="2" t="s">
        <v>51</v>
      </c>
    </row>
    <row r="29" spans="1:1">
      <c r="A29" s="2" t="s">
        <v>52</v>
      </c>
    </row>
    <row r="30" spans="1:1">
      <c r="A30" s="2" t="s">
        <v>53</v>
      </c>
    </row>
    <row r="31" spans="1:1">
      <c r="A31" s="2" t="s">
        <v>54</v>
      </c>
    </row>
    <row r="32" spans="1:1">
      <c r="A32" s="2"/>
    </row>
    <row r="33" spans="1:49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</row>
    <row r="34" spans="1:49">
      <c r="A34" s="776" t="s">
        <v>334</v>
      </c>
    </row>
    <row r="35" spans="1:49">
      <c r="A35" s="1"/>
    </row>
    <row r="36" spans="1:49">
      <c r="A36" s="2"/>
    </row>
    <row r="37" spans="1:49" ht="15.75" customHeight="1" thickBot="1">
      <c r="A37" s="877" t="s">
        <v>57</v>
      </c>
      <c r="B37" s="877"/>
      <c r="C37" s="877"/>
      <c r="D37" s="877"/>
      <c r="E37" s="877"/>
      <c r="F37" s="877"/>
      <c r="G37" s="91"/>
    </row>
    <row r="38" spans="1:49" ht="26.25" thickTop="1" thickBot="1">
      <c r="A38" s="878" t="s">
        <v>4</v>
      </c>
      <c r="B38" s="879"/>
      <c r="C38" s="92" t="s">
        <v>5</v>
      </c>
      <c r="D38" s="93" t="s">
        <v>6</v>
      </c>
      <c r="E38" s="93" t="s">
        <v>7</v>
      </c>
      <c r="F38" s="94" t="s">
        <v>8</v>
      </c>
      <c r="G38" s="91"/>
    </row>
    <row r="39" spans="1:49" ht="15.75" thickTop="1">
      <c r="A39" s="880" t="s">
        <v>9</v>
      </c>
      <c r="B39" s="95" t="s">
        <v>58</v>
      </c>
      <c r="C39" s="96">
        <v>25</v>
      </c>
      <c r="D39" s="97">
        <v>16.025641025641026</v>
      </c>
      <c r="E39" s="97">
        <v>17.006802721088434</v>
      </c>
      <c r="F39" s="98">
        <v>17.006802721088434</v>
      </c>
      <c r="G39" s="91"/>
    </row>
    <row r="40" spans="1:49">
      <c r="A40" s="881"/>
      <c r="B40" s="99" t="s">
        <v>59</v>
      </c>
      <c r="C40" s="100">
        <v>33</v>
      </c>
      <c r="D40" s="101">
        <v>21.153846153846153</v>
      </c>
      <c r="E40" s="101">
        <v>22.448979591836736</v>
      </c>
      <c r="F40" s="102">
        <v>39.455782312925166</v>
      </c>
      <c r="G40" s="91"/>
    </row>
    <row r="41" spans="1:49">
      <c r="A41" s="881"/>
      <c r="B41" s="99" t="s">
        <v>11</v>
      </c>
      <c r="C41" s="100">
        <v>34</v>
      </c>
      <c r="D41" s="101">
        <v>21.794871794871796</v>
      </c>
      <c r="E41" s="101">
        <v>23.129251700680271</v>
      </c>
      <c r="F41" s="102">
        <v>62.585034013605444</v>
      </c>
      <c r="G41" s="91"/>
    </row>
    <row r="42" spans="1:49">
      <c r="A42" s="881"/>
      <c r="B42" s="99" t="s">
        <v>60</v>
      </c>
      <c r="C42" s="100">
        <v>39</v>
      </c>
      <c r="D42" s="101">
        <v>25</v>
      </c>
      <c r="E42" s="101">
        <v>26.530612244897959</v>
      </c>
      <c r="F42" s="102">
        <v>89.115646258503403</v>
      </c>
      <c r="G42" s="91"/>
    </row>
    <row r="43" spans="1:49">
      <c r="A43" s="881"/>
      <c r="B43" s="99" t="s">
        <v>61</v>
      </c>
      <c r="C43" s="100">
        <v>16</v>
      </c>
      <c r="D43" s="101">
        <v>10.256410256410255</v>
      </c>
      <c r="E43" s="101">
        <v>10.884353741496598</v>
      </c>
      <c r="F43" s="102">
        <v>100</v>
      </c>
      <c r="G43" s="91"/>
    </row>
    <row r="44" spans="1:49" s="783" customFormat="1" ht="15.75" customHeight="1">
      <c r="A44" s="881"/>
      <c r="B44" s="778" t="s">
        <v>14</v>
      </c>
      <c r="C44" s="779">
        <v>147</v>
      </c>
      <c r="D44" s="780">
        <v>94.230769230769226</v>
      </c>
      <c r="E44" s="780">
        <v>100</v>
      </c>
      <c r="F44" s="781"/>
      <c r="G44" s="782"/>
    </row>
    <row r="45" spans="1:49">
      <c r="A45" s="104" t="s">
        <v>15</v>
      </c>
      <c r="B45" s="99" t="s">
        <v>16</v>
      </c>
      <c r="C45" s="100">
        <v>9</v>
      </c>
      <c r="D45" s="101">
        <v>5.7692307692307692</v>
      </c>
      <c r="E45" s="105"/>
      <c r="F45" s="103"/>
      <c r="G45" s="91"/>
    </row>
    <row r="46" spans="1:49" ht="15.75" thickBot="1">
      <c r="A46" s="882" t="s">
        <v>14</v>
      </c>
      <c r="B46" s="883"/>
      <c r="C46" s="106">
        <v>156</v>
      </c>
      <c r="D46" s="107">
        <v>100</v>
      </c>
      <c r="E46" s="108"/>
      <c r="F46" s="109"/>
      <c r="G46" s="91"/>
    </row>
    <row r="47" spans="1:49" ht="15.75" thickTop="1">
      <c r="A47">
        <v>2015</v>
      </c>
      <c r="B47" t="s">
        <v>17</v>
      </c>
      <c r="C47" t="s">
        <v>18</v>
      </c>
    </row>
    <row r="48" spans="1:49">
      <c r="A48" t="s">
        <v>55</v>
      </c>
      <c r="B48" s="23">
        <f>SUM(C42:C43)</f>
        <v>55</v>
      </c>
      <c r="C48" s="3">
        <f>B48/$B$51*100</f>
        <v>37.414965986394563</v>
      </c>
    </row>
    <row r="49" spans="1:49">
      <c r="A49" t="s">
        <v>1</v>
      </c>
      <c r="B49" s="23">
        <f>C41</f>
        <v>34</v>
      </c>
      <c r="C49" s="3">
        <f t="shared" ref="C49:C50" si="0">B49/$B$51*100</f>
        <v>23.129251700680271</v>
      </c>
    </row>
    <row r="50" spans="1:49">
      <c r="A50" t="s">
        <v>56</v>
      </c>
      <c r="B50" s="23">
        <f>SUM(C39:C40)</f>
        <v>58</v>
      </c>
      <c r="C50" s="3">
        <f t="shared" si="0"/>
        <v>39.455782312925166</v>
      </c>
    </row>
    <row r="51" spans="1:49">
      <c r="A51" s="1" t="s">
        <v>19</v>
      </c>
      <c r="B51" s="23">
        <f>SUM(B48:B50)</f>
        <v>147</v>
      </c>
      <c r="C51" s="23">
        <f>SUM(C48:C50)</f>
        <v>100</v>
      </c>
    </row>
    <row r="52" spans="1:49">
      <c r="A52" s="1"/>
      <c r="B52" s="23"/>
      <c r="C52" s="23"/>
    </row>
    <row r="53" spans="1:49">
      <c r="A53" s="44"/>
      <c r="B53" s="45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</row>
    <row r="54" spans="1:49">
      <c r="A54" s="1"/>
      <c r="B54" s="23"/>
      <c r="C54" s="23"/>
    </row>
    <row r="55" spans="1:49" ht="15.75" thickBot="1">
      <c r="A55" s="790" t="s">
        <v>335</v>
      </c>
      <c r="B55" s="23"/>
      <c r="C55" s="23"/>
    </row>
    <row r="56" spans="1:49" ht="15.75" thickBot="1">
      <c r="A56" s="877" t="s">
        <v>62</v>
      </c>
      <c r="B56" s="877"/>
      <c r="C56" s="877"/>
      <c r="D56" s="877"/>
      <c r="E56" s="877"/>
      <c r="F56" s="877"/>
      <c r="G56" s="91"/>
    </row>
    <row r="57" spans="1:49" ht="26.25" thickTop="1" thickBot="1">
      <c r="A57" s="878" t="s">
        <v>4</v>
      </c>
      <c r="B57" s="879"/>
      <c r="C57" s="92" t="s">
        <v>5</v>
      </c>
      <c r="D57" s="93" t="s">
        <v>6</v>
      </c>
      <c r="E57" s="93" t="s">
        <v>7</v>
      </c>
      <c r="F57" s="94" t="s">
        <v>8</v>
      </c>
      <c r="G57" s="91"/>
    </row>
    <row r="58" spans="1:49" ht="15.75" thickTop="1">
      <c r="A58" s="880" t="s">
        <v>9</v>
      </c>
      <c r="B58" s="95" t="s">
        <v>58</v>
      </c>
      <c r="C58" s="96">
        <v>12</v>
      </c>
      <c r="D58" s="97">
        <v>7.6923076923076925</v>
      </c>
      <c r="E58" s="97">
        <v>8.3916083916083917</v>
      </c>
      <c r="F58" s="98">
        <v>8.3916083916083917</v>
      </c>
      <c r="G58" s="91"/>
    </row>
    <row r="59" spans="1:49">
      <c r="A59" s="881"/>
      <c r="B59" s="99" t="s">
        <v>59</v>
      </c>
      <c r="C59" s="100">
        <v>49</v>
      </c>
      <c r="D59" s="101">
        <v>31.410256410256409</v>
      </c>
      <c r="E59" s="101">
        <v>34.265734265734267</v>
      </c>
      <c r="F59" s="102">
        <v>42.657342657342653</v>
      </c>
      <c r="G59" s="91"/>
    </row>
    <row r="60" spans="1:49">
      <c r="A60" s="881"/>
      <c r="B60" s="99" t="s">
        <v>11</v>
      </c>
      <c r="C60" s="100">
        <v>55</v>
      </c>
      <c r="D60" s="101">
        <v>35.256410256410255</v>
      </c>
      <c r="E60" s="101">
        <v>38.461538461538467</v>
      </c>
      <c r="F60" s="102">
        <v>81.11888111888112</v>
      </c>
      <c r="G60" s="91"/>
    </row>
    <row r="61" spans="1:49">
      <c r="A61" s="881"/>
      <c r="B61" s="99" t="s">
        <v>60</v>
      </c>
      <c r="C61" s="100">
        <v>26</v>
      </c>
      <c r="D61" s="101">
        <v>16.666666666666664</v>
      </c>
      <c r="E61" s="101">
        <v>18.181818181818183</v>
      </c>
      <c r="F61" s="102">
        <v>99.300699300699307</v>
      </c>
      <c r="G61" s="91"/>
    </row>
    <row r="62" spans="1:49">
      <c r="A62" s="881"/>
      <c r="B62" s="99" t="s">
        <v>61</v>
      </c>
      <c r="C62" s="100">
        <v>1</v>
      </c>
      <c r="D62" s="110">
        <v>0.64102564102564097</v>
      </c>
      <c r="E62" s="110">
        <v>0.69930069930069927</v>
      </c>
      <c r="F62" s="102">
        <v>100</v>
      </c>
      <c r="G62" s="91"/>
    </row>
    <row r="63" spans="1:49">
      <c r="A63" s="881"/>
      <c r="B63" s="99" t="s">
        <v>14</v>
      </c>
      <c r="C63" s="100">
        <v>143</v>
      </c>
      <c r="D63" s="101">
        <v>91.666666666666657</v>
      </c>
      <c r="E63" s="101">
        <v>100</v>
      </c>
      <c r="F63" s="103"/>
      <c r="G63" s="91"/>
    </row>
    <row r="64" spans="1:49" s="783" customFormat="1" ht="11.25" customHeight="1">
      <c r="A64" s="784" t="s">
        <v>15</v>
      </c>
      <c r="B64" s="778" t="s">
        <v>16</v>
      </c>
      <c r="C64" s="779">
        <v>13</v>
      </c>
      <c r="D64" s="780">
        <v>8.3333333333333321</v>
      </c>
      <c r="E64" s="785"/>
      <c r="F64" s="781"/>
      <c r="G64" s="782"/>
    </row>
    <row r="65" spans="1:49" ht="15.75" thickBot="1">
      <c r="A65" s="882" t="s">
        <v>14</v>
      </c>
      <c r="B65" s="883"/>
      <c r="C65" s="106">
        <v>156</v>
      </c>
      <c r="D65" s="107">
        <v>100</v>
      </c>
      <c r="E65" s="108"/>
      <c r="F65" s="109"/>
      <c r="G65" s="91"/>
    </row>
    <row r="66" spans="1:49" ht="15.75" thickTop="1">
      <c r="B66" s="3"/>
    </row>
    <row r="67" spans="1:49">
      <c r="A67">
        <v>2015</v>
      </c>
      <c r="B67" t="s">
        <v>17</v>
      </c>
      <c r="C67" t="s">
        <v>18</v>
      </c>
    </row>
    <row r="68" spans="1:49">
      <c r="A68" t="s">
        <v>55</v>
      </c>
      <c r="B68" s="23">
        <f>SUM(C61:C62)</f>
        <v>27</v>
      </c>
      <c r="C68" s="3">
        <f>B68/$B$71*100</f>
        <v>18.88111888111888</v>
      </c>
    </row>
    <row r="69" spans="1:49">
      <c r="A69" t="s">
        <v>1</v>
      </c>
      <c r="B69" s="23">
        <f>C60</f>
        <v>55</v>
      </c>
      <c r="C69" s="3">
        <f t="shared" ref="C69" si="1">B69/$B$71*100</f>
        <v>38.461538461538467</v>
      </c>
    </row>
    <row r="70" spans="1:49">
      <c r="A70" t="s">
        <v>56</v>
      </c>
      <c r="B70" s="23">
        <f>SUM(C58,C59)</f>
        <v>61</v>
      </c>
      <c r="C70" s="3">
        <f>B70/$B$71*100</f>
        <v>42.657342657342653</v>
      </c>
    </row>
    <row r="71" spans="1:49">
      <c r="A71" s="1" t="s">
        <v>19</v>
      </c>
      <c r="B71" s="23">
        <f>SUM(B68:B70)</f>
        <v>143</v>
      </c>
      <c r="C71" s="23">
        <f>SUM(C68:C70)</f>
        <v>100</v>
      </c>
    </row>
    <row r="72" spans="1:49">
      <c r="B72" s="3"/>
    </row>
    <row r="74" spans="1:49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</row>
    <row r="75" spans="1:49">
      <c r="A75" s="1"/>
      <c r="B75" s="23"/>
      <c r="C75" s="23"/>
    </row>
    <row r="76" spans="1:49" ht="15.75">
      <c r="A76" s="776" t="s">
        <v>336</v>
      </c>
      <c r="B76" s="23"/>
      <c r="C76" s="23"/>
    </row>
    <row r="77" spans="1:49" ht="15.75" thickBot="1">
      <c r="A77" s="877" t="s">
        <v>63</v>
      </c>
      <c r="B77" s="877"/>
      <c r="C77" s="877"/>
      <c r="D77" s="877"/>
      <c r="E77" s="877"/>
      <c r="F77" s="877"/>
      <c r="G77" s="91"/>
    </row>
    <row r="78" spans="1:49" ht="26.25" thickTop="1" thickBot="1">
      <c r="A78" s="878" t="s">
        <v>4</v>
      </c>
      <c r="B78" s="879"/>
      <c r="C78" s="92" t="s">
        <v>5</v>
      </c>
      <c r="D78" s="93" t="s">
        <v>6</v>
      </c>
      <c r="E78" s="93" t="s">
        <v>7</v>
      </c>
      <c r="F78" s="94" t="s">
        <v>8</v>
      </c>
      <c r="G78" s="91"/>
    </row>
    <row r="79" spans="1:49" ht="15.75" thickTop="1">
      <c r="A79" s="880" t="s">
        <v>9</v>
      </c>
      <c r="B79" s="95" t="s">
        <v>58</v>
      </c>
      <c r="C79" s="96">
        <v>18</v>
      </c>
      <c r="D79" s="97">
        <v>11.538461538461538</v>
      </c>
      <c r="E79" s="97">
        <v>12.676056338028168</v>
      </c>
      <c r="F79" s="98">
        <v>12.676056338028168</v>
      </c>
      <c r="G79" s="91"/>
    </row>
    <row r="80" spans="1:49">
      <c r="A80" s="881"/>
      <c r="B80" s="99" t="s">
        <v>59</v>
      </c>
      <c r="C80" s="100">
        <v>41</v>
      </c>
      <c r="D80" s="101">
        <v>26.282051282051285</v>
      </c>
      <c r="E80" s="101">
        <v>28.87323943661972</v>
      </c>
      <c r="F80" s="102">
        <v>41.549295774647888</v>
      </c>
      <c r="G80" s="91"/>
    </row>
    <row r="81" spans="1:49">
      <c r="A81" s="881"/>
      <c r="B81" s="99" t="s">
        <v>11</v>
      </c>
      <c r="C81" s="100">
        <v>53</v>
      </c>
      <c r="D81" s="101">
        <v>33.974358974358978</v>
      </c>
      <c r="E81" s="101">
        <v>37.323943661971832</v>
      </c>
      <c r="F81" s="102">
        <v>78.873239436619713</v>
      </c>
      <c r="G81" s="91"/>
    </row>
    <row r="82" spans="1:49">
      <c r="A82" s="881"/>
      <c r="B82" s="99" t="s">
        <v>60</v>
      </c>
      <c r="C82" s="100">
        <v>28</v>
      </c>
      <c r="D82" s="101">
        <v>17.948717948717949</v>
      </c>
      <c r="E82" s="101">
        <v>19.718309859154928</v>
      </c>
      <c r="F82" s="102">
        <v>98.591549295774655</v>
      </c>
      <c r="G82" s="91"/>
    </row>
    <row r="83" spans="1:49">
      <c r="A83" s="881"/>
      <c r="B83" s="99" t="s">
        <v>61</v>
      </c>
      <c r="C83" s="100">
        <v>2</v>
      </c>
      <c r="D83" s="101">
        <v>1.2820512820512819</v>
      </c>
      <c r="E83" s="101">
        <v>1.4084507042253522</v>
      </c>
      <c r="F83" s="102">
        <v>100</v>
      </c>
      <c r="G83" s="91"/>
    </row>
    <row r="84" spans="1:49" ht="10.5" customHeight="1">
      <c r="A84" s="881"/>
      <c r="B84" s="99" t="s">
        <v>14</v>
      </c>
      <c r="C84" s="100">
        <v>142</v>
      </c>
      <c r="D84" s="101">
        <v>91.025641025641022</v>
      </c>
      <c r="E84" s="101">
        <v>100</v>
      </c>
      <c r="F84" s="103"/>
      <c r="G84" s="91"/>
    </row>
    <row r="85" spans="1:49">
      <c r="A85" s="104" t="s">
        <v>15</v>
      </c>
      <c r="B85" s="99" t="s">
        <v>16</v>
      </c>
      <c r="C85" s="100">
        <v>14</v>
      </c>
      <c r="D85" s="101">
        <v>8.9743589743589745</v>
      </c>
      <c r="E85" s="105"/>
      <c r="F85" s="103"/>
      <c r="G85" s="91"/>
    </row>
    <row r="86" spans="1:49" s="783" customFormat="1" ht="11.25" customHeight="1" thickBot="1">
      <c r="A86" s="884" t="s">
        <v>14</v>
      </c>
      <c r="B86" s="885"/>
      <c r="C86" s="786">
        <v>156</v>
      </c>
      <c r="D86" s="787">
        <v>100</v>
      </c>
      <c r="E86" s="788"/>
      <c r="F86" s="789"/>
      <c r="G86" s="782"/>
    </row>
    <row r="87" spans="1:49" ht="15.75" thickTop="1">
      <c r="B87" s="3"/>
    </row>
    <row r="88" spans="1:49">
      <c r="A88">
        <v>2015</v>
      </c>
      <c r="B88" t="s">
        <v>17</v>
      </c>
      <c r="C88" t="s">
        <v>18</v>
      </c>
    </row>
    <row r="89" spans="1:49">
      <c r="A89" t="s">
        <v>55</v>
      </c>
      <c r="B89" s="23">
        <f>SUM(C82:C83)</f>
        <v>30</v>
      </c>
      <c r="C89" s="3">
        <f>B89/$B$92*100</f>
        <v>21.12676056338028</v>
      </c>
    </row>
    <row r="90" spans="1:49">
      <c r="A90" t="s">
        <v>1</v>
      </c>
      <c r="B90" s="23">
        <f>C81</f>
        <v>53</v>
      </c>
      <c r="C90" s="3">
        <f t="shared" ref="C90" si="2">B90/$B$92*100</f>
        <v>37.323943661971832</v>
      </c>
    </row>
    <row r="91" spans="1:49">
      <c r="A91" t="s">
        <v>56</v>
      </c>
      <c r="B91" s="23">
        <f>SUM(C79:C80)</f>
        <v>59</v>
      </c>
      <c r="C91" s="3">
        <f>B91/$B$92*100</f>
        <v>41.549295774647888</v>
      </c>
    </row>
    <row r="92" spans="1:49">
      <c r="A92" s="1" t="s">
        <v>19</v>
      </c>
      <c r="B92" s="23">
        <f>SUM(B89:B91)</f>
        <v>142</v>
      </c>
      <c r="C92" s="23">
        <f>SUM(C89:C91)</f>
        <v>100</v>
      </c>
    </row>
    <row r="94" spans="1:49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</row>
    <row r="95" spans="1:49">
      <c r="A95" s="1"/>
      <c r="B95" s="23"/>
      <c r="C95" s="23"/>
    </row>
    <row r="96" spans="1:49" ht="15.75">
      <c r="A96" s="776" t="s">
        <v>337</v>
      </c>
      <c r="B96" s="23"/>
      <c r="C96" s="23"/>
    </row>
    <row r="97" spans="1:7" ht="15.75" thickBot="1">
      <c r="A97" s="877" t="s">
        <v>64</v>
      </c>
      <c r="B97" s="877"/>
      <c r="C97" s="877"/>
      <c r="D97" s="877"/>
      <c r="E97" s="877"/>
      <c r="F97" s="877"/>
      <c r="G97" s="91"/>
    </row>
    <row r="98" spans="1:7" ht="26.25" thickTop="1" thickBot="1">
      <c r="A98" s="878" t="s">
        <v>4</v>
      </c>
      <c r="B98" s="879"/>
      <c r="C98" s="92" t="s">
        <v>5</v>
      </c>
      <c r="D98" s="93" t="s">
        <v>6</v>
      </c>
      <c r="E98" s="93" t="s">
        <v>7</v>
      </c>
      <c r="F98" s="94" t="s">
        <v>8</v>
      </c>
      <c r="G98" s="91"/>
    </row>
    <row r="99" spans="1:7" ht="15.75" thickTop="1">
      <c r="A99" s="880" t="s">
        <v>9</v>
      </c>
      <c r="B99" s="95" t="s">
        <v>58</v>
      </c>
      <c r="C99" s="96">
        <v>10</v>
      </c>
      <c r="D99" s="97">
        <v>6.4102564102564097</v>
      </c>
      <c r="E99" s="97">
        <v>7.1942446043165464</v>
      </c>
      <c r="F99" s="98">
        <v>7.1942446043165464</v>
      </c>
      <c r="G99" s="91"/>
    </row>
    <row r="100" spans="1:7">
      <c r="A100" s="881"/>
      <c r="B100" s="99" t="s">
        <v>59</v>
      </c>
      <c r="C100" s="100">
        <v>26</v>
      </c>
      <c r="D100" s="101">
        <v>16.666666666666664</v>
      </c>
      <c r="E100" s="101">
        <v>18.705035971223023</v>
      </c>
      <c r="F100" s="102">
        <v>25.899280575539567</v>
      </c>
      <c r="G100" s="91"/>
    </row>
    <row r="101" spans="1:7">
      <c r="A101" s="881"/>
      <c r="B101" s="99" t="s">
        <v>11</v>
      </c>
      <c r="C101" s="100">
        <v>48</v>
      </c>
      <c r="D101" s="101">
        <v>30.76923076923077</v>
      </c>
      <c r="E101" s="101">
        <v>34.532374100719423</v>
      </c>
      <c r="F101" s="102">
        <v>60.431654676258994</v>
      </c>
      <c r="G101" s="91"/>
    </row>
    <row r="102" spans="1:7">
      <c r="A102" s="881"/>
      <c r="B102" s="99" t="s">
        <v>60</v>
      </c>
      <c r="C102" s="100">
        <v>47</v>
      </c>
      <c r="D102" s="101">
        <v>30.128205128205128</v>
      </c>
      <c r="E102" s="101">
        <v>33.812949640287769</v>
      </c>
      <c r="F102" s="102">
        <v>94.24460431654677</v>
      </c>
      <c r="G102" s="91"/>
    </row>
    <row r="103" spans="1:7">
      <c r="A103" s="881"/>
      <c r="B103" s="99" t="s">
        <v>61</v>
      </c>
      <c r="C103" s="100">
        <v>8</v>
      </c>
      <c r="D103" s="101">
        <v>5.1282051282051277</v>
      </c>
      <c r="E103" s="101">
        <v>5.755395683453238</v>
      </c>
      <c r="F103" s="102">
        <v>100</v>
      </c>
      <c r="G103" s="91"/>
    </row>
    <row r="104" spans="1:7">
      <c r="A104" s="881"/>
      <c r="B104" s="99" t="s">
        <v>14</v>
      </c>
      <c r="C104" s="100">
        <v>139</v>
      </c>
      <c r="D104" s="101">
        <v>89.102564102564102</v>
      </c>
      <c r="E104" s="101">
        <v>100</v>
      </c>
      <c r="F104" s="103"/>
      <c r="G104" s="91"/>
    </row>
    <row r="105" spans="1:7">
      <c r="A105" s="104" t="s">
        <v>15</v>
      </c>
      <c r="B105" s="99" t="s">
        <v>16</v>
      </c>
      <c r="C105" s="100">
        <v>17</v>
      </c>
      <c r="D105" s="101">
        <v>10.897435897435898</v>
      </c>
      <c r="E105" s="105"/>
      <c r="F105" s="103"/>
      <c r="G105" s="91"/>
    </row>
    <row r="106" spans="1:7" ht="15.75" thickBot="1">
      <c r="A106" s="882" t="s">
        <v>14</v>
      </c>
      <c r="B106" s="883"/>
      <c r="C106" s="106">
        <v>156</v>
      </c>
      <c r="D106" s="107">
        <v>100</v>
      </c>
      <c r="E106" s="108"/>
      <c r="F106" s="109"/>
      <c r="G106" s="91"/>
    </row>
    <row r="107" spans="1:7" ht="15.75" thickTop="1">
      <c r="B107" s="3"/>
    </row>
    <row r="108" spans="1:7">
      <c r="A108">
        <v>2015</v>
      </c>
      <c r="B108" t="s">
        <v>17</v>
      </c>
      <c r="C108" t="s">
        <v>18</v>
      </c>
    </row>
    <row r="109" spans="1:7">
      <c r="A109" t="s">
        <v>55</v>
      </c>
      <c r="B109" s="23">
        <f>SUM(C102:C103)</f>
        <v>55</v>
      </c>
      <c r="C109" s="3">
        <f>B109/$B$112*100</f>
        <v>39.568345323741006</v>
      </c>
    </row>
    <row r="110" spans="1:7">
      <c r="A110" t="s">
        <v>1</v>
      </c>
      <c r="B110" s="23">
        <f>C101</f>
        <v>48</v>
      </c>
      <c r="C110" s="3">
        <f>B110/$B$112*100</f>
        <v>34.532374100719423</v>
      </c>
    </row>
    <row r="111" spans="1:7">
      <c r="A111" t="s">
        <v>56</v>
      </c>
      <c r="B111" s="23">
        <f>SUM(C99,C100)</f>
        <v>36</v>
      </c>
      <c r="C111" s="3">
        <f t="shared" ref="C111" si="3">B111/$B$112*100</f>
        <v>25.899280575539567</v>
      </c>
    </row>
    <row r="112" spans="1:7">
      <c r="A112" s="1" t="s">
        <v>19</v>
      </c>
      <c r="B112" s="23">
        <f>SUM(B109:B111)</f>
        <v>139</v>
      </c>
      <c r="C112" s="23">
        <f>SUM(C109:C111)</f>
        <v>100</v>
      </c>
    </row>
    <row r="116" spans="1:15">
      <c r="A116" s="783"/>
      <c r="B116" s="783"/>
      <c r="C116" s="783"/>
      <c r="D116" s="783"/>
      <c r="E116" s="783"/>
      <c r="F116" s="783"/>
      <c r="G116" s="783"/>
      <c r="H116" s="783"/>
      <c r="I116" s="783"/>
      <c r="J116" s="783"/>
      <c r="K116" s="783"/>
      <c r="L116" s="783"/>
      <c r="M116" s="783"/>
      <c r="N116" s="783"/>
      <c r="O116" s="783"/>
    </row>
    <row r="117" spans="1:15">
      <c r="A117" s="1"/>
      <c r="B117" s="23"/>
      <c r="C117" s="23"/>
    </row>
  </sheetData>
  <mergeCells count="20">
    <mergeCell ref="A86:B86"/>
    <mergeCell ref="A97:F97"/>
    <mergeCell ref="A98:B98"/>
    <mergeCell ref="A99:A104"/>
    <mergeCell ref="A106:B106"/>
    <mergeCell ref="A3:F3"/>
    <mergeCell ref="A4:B4"/>
    <mergeCell ref="A5:A6"/>
    <mergeCell ref="A7:B7"/>
    <mergeCell ref="A79:A84"/>
    <mergeCell ref="A37:F37"/>
    <mergeCell ref="A38:B38"/>
    <mergeCell ref="A39:A44"/>
    <mergeCell ref="A46:B46"/>
    <mergeCell ref="A56:F56"/>
    <mergeCell ref="A57:B57"/>
    <mergeCell ref="A58:A63"/>
    <mergeCell ref="A65:B65"/>
    <mergeCell ref="A77:F77"/>
    <mergeCell ref="A78:B78"/>
  </mergeCells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7"/>
  <sheetViews>
    <sheetView topLeftCell="A76" workbookViewId="0">
      <selection activeCell="S15" sqref="S15"/>
    </sheetView>
  </sheetViews>
  <sheetFormatPr defaultRowHeight="15"/>
  <cols>
    <col min="1" max="1" width="16" customWidth="1"/>
    <col min="2" max="2" width="18.28515625" customWidth="1"/>
  </cols>
  <sheetData>
    <row r="2" spans="1:7">
      <c r="A2" s="776" t="s">
        <v>339</v>
      </c>
    </row>
    <row r="3" spans="1:7">
      <c r="A3" s="1"/>
    </row>
    <row r="4" spans="1:7">
      <c r="A4" s="791">
        <v>2015</v>
      </c>
    </row>
    <row r="5" spans="1:7" ht="15.75" thickBot="1">
      <c r="A5" s="893" t="s">
        <v>83</v>
      </c>
      <c r="B5" s="893"/>
      <c r="C5" s="893"/>
      <c r="D5" s="893"/>
      <c r="E5" s="893"/>
      <c r="F5" s="893"/>
      <c r="G5" s="156"/>
    </row>
    <row r="6" spans="1:7" ht="26.25" thickTop="1" thickBot="1">
      <c r="A6" s="894" t="s">
        <v>4</v>
      </c>
      <c r="B6" s="895"/>
      <c r="C6" s="157" t="s">
        <v>5</v>
      </c>
      <c r="D6" s="158" t="s">
        <v>6</v>
      </c>
      <c r="E6" s="158" t="s">
        <v>7</v>
      </c>
      <c r="F6" s="159" t="s">
        <v>8</v>
      </c>
      <c r="G6" s="156"/>
    </row>
    <row r="7" spans="1:7" ht="15.75" thickTop="1">
      <c r="A7" s="896" t="s">
        <v>9</v>
      </c>
      <c r="B7" s="160" t="s">
        <v>21</v>
      </c>
      <c r="C7" s="161">
        <v>16</v>
      </c>
      <c r="D7" s="162">
        <v>10.256410256410255</v>
      </c>
      <c r="E7" s="162">
        <v>10.38961038961039</v>
      </c>
      <c r="F7" s="163">
        <v>10.38961038961039</v>
      </c>
      <c r="G7" s="156"/>
    </row>
    <row r="8" spans="1:7">
      <c r="A8" s="897"/>
      <c r="B8" s="164" t="s">
        <v>10</v>
      </c>
      <c r="C8" s="165">
        <v>41</v>
      </c>
      <c r="D8" s="166">
        <v>26.282051282051285</v>
      </c>
      <c r="E8" s="166">
        <v>26.623376623376622</v>
      </c>
      <c r="F8" s="167">
        <v>37.012987012987011</v>
      </c>
      <c r="G8" s="156"/>
    </row>
    <row r="9" spans="1:7">
      <c r="A9" s="897"/>
      <c r="B9" s="164" t="s">
        <v>11</v>
      </c>
      <c r="C9" s="165">
        <v>36</v>
      </c>
      <c r="D9" s="166">
        <v>23.076923076923077</v>
      </c>
      <c r="E9" s="166">
        <v>23.376623376623375</v>
      </c>
      <c r="F9" s="167">
        <v>60.389610389610397</v>
      </c>
      <c r="G9" s="156"/>
    </row>
    <row r="10" spans="1:7">
      <c r="A10" s="897"/>
      <c r="B10" s="164" t="s">
        <v>12</v>
      </c>
      <c r="C10" s="165">
        <v>58</v>
      </c>
      <c r="D10" s="166">
        <v>37.179487179487182</v>
      </c>
      <c r="E10" s="166">
        <v>37.662337662337663</v>
      </c>
      <c r="F10" s="167">
        <v>98.05194805194806</v>
      </c>
      <c r="G10" s="156"/>
    </row>
    <row r="11" spans="1:7">
      <c r="A11" s="897"/>
      <c r="B11" s="164" t="s">
        <v>13</v>
      </c>
      <c r="C11" s="165">
        <v>3</v>
      </c>
      <c r="D11" s="166">
        <v>1.9230769230769231</v>
      </c>
      <c r="E11" s="166">
        <v>1.948051948051948</v>
      </c>
      <c r="F11" s="167">
        <v>100</v>
      </c>
      <c r="G11" s="156"/>
    </row>
    <row r="12" spans="1:7">
      <c r="A12" s="897"/>
      <c r="B12" s="164" t="s">
        <v>14</v>
      </c>
      <c r="C12" s="165">
        <v>154</v>
      </c>
      <c r="D12" s="166">
        <v>98.71794871794873</v>
      </c>
      <c r="E12" s="166">
        <v>100</v>
      </c>
      <c r="F12" s="168"/>
      <c r="G12" s="156"/>
    </row>
    <row r="13" spans="1:7">
      <c r="A13" s="169" t="s">
        <v>15</v>
      </c>
      <c r="B13" s="164" t="s">
        <v>16</v>
      </c>
      <c r="C13" s="165">
        <v>2</v>
      </c>
      <c r="D13" s="166">
        <v>1.2820512820512819</v>
      </c>
      <c r="E13" s="170"/>
      <c r="F13" s="168"/>
      <c r="G13" s="156"/>
    </row>
    <row r="14" spans="1:7" ht="15.75" thickBot="1">
      <c r="A14" s="898" t="s">
        <v>14</v>
      </c>
      <c r="B14" s="899"/>
      <c r="C14" s="171">
        <v>156</v>
      </c>
      <c r="D14" s="172">
        <v>100</v>
      </c>
      <c r="E14" s="173"/>
      <c r="F14" s="174"/>
      <c r="G14" s="156"/>
    </row>
    <row r="15" spans="1:7" ht="15.75" thickTop="1">
      <c r="B15" t="s">
        <v>17</v>
      </c>
      <c r="C15" t="s">
        <v>18</v>
      </c>
    </row>
    <row r="16" spans="1:7">
      <c r="A16" t="s">
        <v>0</v>
      </c>
      <c r="B16" s="23">
        <f>SUM(C10:C11)</f>
        <v>61</v>
      </c>
      <c r="C16" s="3">
        <f>B16/$B$19*100</f>
        <v>39.61038961038961</v>
      </c>
    </row>
    <row r="17" spans="1:7">
      <c r="A17" t="s">
        <v>1</v>
      </c>
      <c r="B17" s="23">
        <f>C9</f>
        <v>36</v>
      </c>
      <c r="C17" s="3">
        <f>B17/$B$19*100</f>
        <v>23.376623376623375</v>
      </c>
    </row>
    <row r="18" spans="1:7">
      <c r="A18" t="s">
        <v>2</v>
      </c>
      <c r="B18" s="23">
        <f>SUM(C7:C8)</f>
        <v>57</v>
      </c>
      <c r="C18" s="3">
        <f>B18/$B$19*100</f>
        <v>37.012987012987011</v>
      </c>
    </row>
    <row r="19" spans="1:7">
      <c r="A19" s="1" t="s">
        <v>19</v>
      </c>
      <c r="B19" s="23">
        <f>SUM(B16:B18)</f>
        <v>154</v>
      </c>
      <c r="C19" s="23">
        <f>SUM(C16:C18)</f>
        <v>100</v>
      </c>
    </row>
    <row r="21" spans="1:7" s="176" customFormat="1" ht="7.5" customHeight="1"/>
    <row r="22" spans="1:7">
      <c r="A22" s="177"/>
    </row>
    <row r="23" spans="1:7">
      <c r="A23" s="776" t="s">
        <v>343</v>
      </c>
    </row>
    <row r="24" spans="1:7">
      <c r="A24" s="791">
        <v>2015</v>
      </c>
    </row>
    <row r="25" spans="1:7" ht="15.75" thickBot="1">
      <c r="A25" s="888" t="s">
        <v>84</v>
      </c>
      <c r="B25" s="888"/>
      <c r="C25" s="888"/>
      <c r="D25" s="888"/>
      <c r="E25" s="888"/>
      <c r="F25" s="888"/>
      <c r="G25" s="179"/>
    </row>
    <row r="26" spans="1:7" ht="26.25" thickTop="1" thickBot="1">
      <c r="A26" s="889" t="s">
        <v>4</v>
      </c>
      <c r="B26" s="890"/>
      <c r="C26" s="180" t="s">
        <v>5</v>
      </c>
      <c r="D26" s="181" t="s">
        <v>6</v>
      </c>
      <c r="E26" s="181" t="s">
        <v>7</v>
      </c>
      <c r="F26" s="182" t="s">
        <v>8</v>
      </c>
      <c r="G26" s="179"/>
    </row>
    <row r="27" spans="1:7" ht="15.75" thickTop="1">
      <c r="A27" s="891" t="s">
        <v>9</v>
      </c>
      <c r="B27" s="183" t="s">
        <v>58</v>
      </c>
      <c r="C27" s="184">
        <v>1</v>
      </c>
      <c r="D27" s="185">
        <v>0.64102564102564097</v>
      </c>
      <c r="E27" s="185">
        <v>0.64516129032258063</v>
      </c>
      <c r="F27" s="186">
        <v>0.64516129032258063</v>
      </c>
      <c r="G27" s="179"/>
    </row>
    <row r="28" spans="1:7">
      <c r="A28" s="892"/>
      <c r="B28" s="187" t="s">
        <v>59</v>
      </c>
      <c r="C28" s="188">
        <v>7</v>
      </c>
      <c r="D28" s="189">
        <v>4.4871794871794872</v>
      </c>
      <c r="E28" s="189">
        <v>4.5161290322580641</v>
      </c>
      <c r="F28" s="190">
        <v>5.161290322580645</v>
      </c>
      <c r="G28" s="179"/>
    </row>
    <row r="29" spans="1:7">
      <c r="A29" s="892"/>
      <c r="B29" s="187" t="s">
        <v>11</v>
      </c>
      <c r="C29" s="188">
        <v>5</v>
      </c>
      <c r="D29" s="189">
        <v>3.2051282051282048</v>
      </c>
      <c r="E29" s="189">
        <v>3.225806451612903</v>
      </c>
      <c r="F29" s="190">
        <v>8.3870967741935498</v>
      </c>
      <c r="G29" s="179"/>
    </row>
    <row r="30" spans="1:7">
      <c r="A30" s="892"/>
      <c r="B30" s="187" t="s">
        <v>60</v>
      </c>
      <c r="C30" s="188">
        <v>87</v>
      </c>
      <c r="D30" s="189">
        <v>55.769230769230774</v>
      </c>
      <c r="E30" s="189">
        <v>56.129032258064512</v>
      </c>
      <c r="F30" s="190">
        <v>64.516129032258064</v>
      </c>
      <c r="G30" s="179"/>
    </row>
    <row r="31" spans="1:7">
      <c r="A31" s="892"/>
      <c r="B31" s="187" t="s">
        <v>61</v>
      </c>
      <c r="C31" s="188">
        <v>55</v>
      </c>
      <c r="D31" s="189">
        <v>35.256410256410255</v>
      </c>
      <c r="E31" s="189">
        <v>35.483870967741936</v>
      </c>
      <c r="F31" s="190">
        <v>100</v>
      </c>
      <c r="G31" s="179"/>
    </row>
    <row r="32" spans="1:7">
      <c r="A32" s="892"/>
      <c r="B32" s="187" t="s">
        <v>14</v>
      </c>
      <c r="C32" s="188">
        <v>155</v>
      </c>
      <c r="D32" s="189">
        <v>99.358974358974365</v>
      </c>
      <c r="E32" s="189">
        <v>100</v>
      </c>
      <c r="F32" s="191"/>
      <c r="G32" s="179"/>
    </row>
    <row r="33" spans="1:7">
      <c r="A33" s="192" t="s">
        <v>15</v>
      </c>
      <c r="B33" s="187" t="s">
        <v>16</v>
      </c>
      <c r="C33" s="188">
        <v>1</v>
      </c>
      <c r="D33" s="193">
        <v>0.64102564102564097</v>
      </c>
      <c r="E33" s="194"/>
      <c r="F33" s="191"/>
      <c r="G33" s="179"/>
    </row>
    <row r="34" spans="1:7" ht="15.75" thickBot="1">
      <c r="A34" s="886" t="s">
        <v>14</v>
      </c>
      <c r="B34" s="887"/>
      <c r="C34" s="195">
        <v>156</v>
      </c>
      <c r="D34" s="196">
        <v>100</v>
      </c>
      <c r="E34" s="197"/>
      <c r="F34" s="198"/>
      <c r="G34" s="179"/>
    </row>
    <row r="35" spans="1:7" ht="15.75" thickTop="1">
      <c r="B35" t="s">
        <v>17</v>
      </c>
      <c r="C35" t="s">
        <v>18</v>
      </c>
    </row>
    <row r="36" spans="1:7">
      <c r="A36" t="s">
        <v>55</v>
      </c>
      <c r="B36" s="23">
        <f>SUM(C30:C31)</f>
        <v>142</v>
      </c>
      <c r="C36" s="3">
        <f>B36/$B$39*100</f>
        <v>91.612903225806448</v>
      </c>
    </row>
    <row r="37" spans="1:7">
      <c r="A37" t="s">
        <v>1</v>
      </c>
      <c r="B37" s="23">
        <f>C29</f>
        <v>5</v>
      </c>
      <c r="C37" s="3">
        <f t="shared" ref="C37:C38" si="0">B37/$B$39*100</f>
        <v>3.225806451612903</v>
      </c>
    </row>
    <row r="38" spans="1:7">
      <c r="A38" t="s">
        <v>56</v>
      </c>
      <c r="B38" s="23">
        <f>SUM(C27:C28)</f>
        <v>8</v>
      </c>
      <c r="C38" s="3">
        <f t="shared" si="0"/>
        <v>5.161290322580645</v>
      </c>
    </row>
    <row r="39" spans="1:7">
      <c r="A39" s="1" t="s">
        <v>19</v>
      </c>
      <c r="B39" s="23">
        <f>SUM(B36:B38)</f>
        <v>155</v>
      </c>
      <c r="C39" s="23">
        <f>SUM(C36:C38)</f>
        <v>99.999999999999986</v>
      </c>
    </row>
    <row r="41" spans="1:7" s="178" customFormat="1" ht="9.75" customHeight="1"/>
    <row r="43" spans="1:7">
      <c r="A43" s="776" t="s">
        <v>340</v>
      </c>
    </row>
    <row r="44" spans="1:7" s="702" customFormat="1">
      <c r="A44" s="792">
        <v>2015</v>
      </c>
    </row>
    <row r="45" spans="1:7" ht="15.75" thickBot="1">
      <c r="A45" s="888" t="s">
        <v>85</v>
      </c>
      <c r="B45" s="888"/>
      <c r="C45" s="888"/>
      <c r="D45" s="888"/>
      <c r="E45" s="888"/>
      <c r="F45" s="888"/>
      <c r="G45" s="179"/>
    </row>
    <row r="46" spans="1:7" ht="26.25" thickTop="1" thickBot="1">
      <c r="A46" s="889" t="s">
        <v>4</v>
      </c>
      <c r="B46" s="890"/>
      <c r="C46" s="180" t="s">
        <v>5</v>
      </c>
      <c r="D46" s="181" t="s">
        <v>6</v>
      </c>
      <c r="E46" s="181" t="s">
        <v>7</v>
      </c>
      <c r="F46" s="182" t="s">
        <v>8</v>
      </c>
      <c r="G46" s="179"/>
    </row>
    <row r="47" spans="1:7" ht="15.75" thickTop="1">
      <c r="A47" s="891" t="s">
        <v>9</v>
      </c>
      <c r="B47" s="183" t="s">
        <v>58</v>
      </c>
      <c r="C47" s="184">
        <v>15</v>
      </c>
      <c r="D47" s="199">
        <v>9.6153846153846168</v>
      </c>
      <c r="E47" s="199">
        <v>9.67741935483871</v>
      </c>
      <c r="F47" s="200">
        <v>9.67741935483871</v>
      </c>
      <c r="G47" s="179"/>
    </row>
    <row r="48" spans="1:7">
      <c r="A48" s="892"/>
      <c r="B48" s="187" t="s">
        <v>59</v>
      </c>
      <c r="C48" s="188">
        <v>30</v>
      </c>
      <c r="D48" s="189">
        <v>19.230769230769234</v>
      </c>
      <c r="E48" s="189">
        <v>19.35483870967742</v>
      </c>
      <c r="F48" s="190">
        <v>29.032258064516132</v>
      </c>
      <c r="G48" s="179"/>
    </row>
    <row r="49" spans="1:7">
      <c r="A49" s="892"/>
      <c r="B49" s="187" t="s">
        <v>11</v>
      </c>
      <c r="C49" s="188">
        <v>56</v>
      </c>
      <c r="D49" s="189">
        <v>35.897435897435898</v>
      </c>
      <c r="E49" s="189">
        <v>36.129032258064512</v>
      </c>
      <c r="F49" s="190">
        <v>65.161290322580641</v>
      </c>
      <c r="G49" s="179"/>
    </row>
    <row r="50" spans="1:7">
      <c r="A50" s="892"/>
      <c r="B50" s="187" t="s">
        <v>60</v>
      </c>
      <c r="C50" s="188">
        <v>47</v>
      </c>
      <c r="D50" s="189">
        <v>30.128205128205128</v>
      </c>
      <c r="E50" s="189">
        <v>30.322580645161288</v>
      </c>
      <c r="F50" s="190">
        <v>95.483870967741936</v>
      </c>
      <c r="G50" s="179"/>
    </row>
    <row r="51" spans="1:7">
      <c r="A51" s="892"/>
      <c r="B51" s="187" t="s">
        <v>61</v>
      </c>
      <c r="C51" s="188">
        <v>7</v>
      </c>
      <c r="D51" s="189">
        <v>4.4871794871794872</v>
      </c>
      <c r="E51" s="189">
        <v>4.5161290322580641</v>
      </c>
      <c r="F51" s="190">
        <v>100</v>
      </c>
      <c r="G51" s="179"/>
    </row>
    <row r="52" spans="1:7">
      <c r="A52" s="892"/>
      <c r="B52" s="187" t="s">
        <v>14</v>
      </c>
      <c r="C52" s="188">
        <v>155</v>
      </c>
      <c r="D52" s="189">
        <v>99.358974358974365</v>
      </c>
      <c r="E52" s="189">
        <v>100</v>
      </c>
      <c r="F52" s="191"/>
      <c r="G52" s="179"/>
    </row>
    <row r="53" spans="1:7">
      <c r="A53" s="192" t="s">
        <v>15</v>
      </c>
      <c r="B53" s="187" t="s">
        <v>16</v>
      </c>
      <c r="C53" s="188">
        <v>1</v>
      </c>
      <c r="D53" s="193">
        <v>0.64102564102564097</v>
      </c>
      <c r="E53" s="194"/>
      <c r="F53" s="191"/>
      <c r="G53" s="179"/>
    </row>
    <row r="54" spans="1:7" ht="15.75" thickBot="1">
      <c r="A54" s="886" t="s">
        <v>14</v>
      </c>
      <c r="B54" s="887"/>
      <c r="C54" s="195">
        <v>156</v>
      </c>
      <c r="D54" s="196">
        <v>100</v>
      </c>
      <c r="E54" s="197"/>
      <c r="F54" s="198"/>
      <c r="G54" s="179"/>
    </row>
    <row r="55" spans="1:7" ht="15.75" thickTop="1">
      <c r="B55" t="s">
        <v>17</v>
      </c>
      <c r="C55" t="s">
        <v>18</v>
      </c>
    </row>
    <row r="56" spans="1:7">
      <c r="A56" t="s">
        <v>55</v>
      </c>
      <c r="B56" s="23">
        <f>SUM(C50:C51)</f>
        <v>54</v>
      </c>
      <c r="C56" s="3">
        <f>B56/$B$59*100</f>
        <v>34.838709677419352</v>
      </c>
    </row>
    <row r="57" spans="1:7">
      <c r="A57" t="s">
        <v>1</v>
      </c>
      <c r="B57" s="23">
        <f>C49</f>
        <v>56</v>
      </c>
      <c r="C57" s="3">
        <f t="shared" ref="C57:C58" si="1">B57/$B$59*100</f>
        <v>36.129032258064512</v>
      </c>
    </row>
    <row r="58" spans="1:7">
      <c r="A58" t="s">
        <v>56</v>
      </c>
      <c r="B58" s="23">
        <f>SUM(C47:C48)</f>
        <v>45</v>
      </c>
      <c r="C58" s="3">
        <f t="shared" si="1"/>
        <v>29.032258064516132</v>
      </c>
    </row>
    <row r="59" spans="1:7">
      <c r="A59" s="1" t="s">
        <v>19</v>
      </c>
      <c r="B59" s="23">
        <f>SUM(B56:B58)</f>
        <v>155</v>
      </c>
      <c r="C59" s="23">
        <f>SUM(C56:C58)</f>
        <v>100</v>
      </c>
    </row>
    <row r="61" spans="1:7" s="178" customFormat="1" ht="9.75" customHeight="1"/>
    <row r="64" spans="1:7">
      <c r="A64" s="776" t="s">
        <v>341</v>
      </c>
    </row>
    <row r="65" spans="1:7">
      <c r="A65" s="792">
        <v>2015</v>
      </c>
    </row>
    <row r="66" spans="1:7" ht="15.75" thickBot="1">
      <c r="A66" s="888" t="s">
        <v>86</v>
      </c>
      <c r="B66" s="888"/>
      <c r="C66" s="888"/>
      <c r="D66" s="888"/>
      <c r="E66" s="888"/>
      <c r="F66" s="888"/>
      <c r="G66" s="179"/>
    </row>
    <row r="67" spans="1:7" ht="26.25" thickTop="1" thickBot="1">
      <c r="A67" s="889" t="s">
        <v>4</v>
      </c>
      <c r="B67" s="890"/>
      <c r="C67" s="180" t="s">
        <v>5</v>
      </c>
      <c r="D67" s="181" t="s">
        <v>6</v>
      </c>
      <c r="E67" s="181" t="s">
        <v>7</v>
      </c>
      <c r="F67" s="182" t="s">
        <v>8</v>
      </c>
      <c r="G67" s="179"/>
    </row>
    <row r="68" spans="1:7" ht="15.75" thickTop="1">
      <c r="A68" s="891" t="s">
        <v>9</v>
      </c>
      <c r="B68" s="183" t="s">
        <v>58</v>
      </c>
      <c r="C68" s="184">
        <v>14</v>
      </c>
      <c r="D68" s="199">
        <v>8.9743589743589745</v>
      </c>
      <c r="E68" s="199">
        <v>9.0322580645161281</v>
      </c>
      <c r="F68" s="200">
        <v>9.0322580645161281</v>
      </c>
      <c r="G68" s="179"/>
    </row>
    <row r="69" spans="1:7">
      <c r="A69" s="892"/>
      <c r="B69" s="187" t="s">
        <v>59</v>
      </c>
      <c r="C69" s="188">
        <v>27</v>
      </c>
      <c r="D69" s="189">
        <v>17.307692307692307</v>
      </c>
      <c r="E69" s="189">
        <v>17.419354838709676</v>
      </c>
      <c r="F69" s="190">
        <v>26.451612903225808</v>
      </c>
      <c r="G69" s="179"/>
    </row>
    <row r="70" spans="1:7">
      <c r="A70" s="892"/>
      <c r="B70" s="187" t="s">
        <v>11</v>
      </c>
      <c r="C70" s="188">
        <v>24</v>
      </c>
      <c r="D70" s="189">
        <v>15.384615384615385</v>
      </c>
      <c r="E70" s="189">
        <v>15.483870967741936</v>
      </c>
      <c r="F70" s="190">
        <v>41.935483870967744</v>
      </c>
      <c r="G70" s="179"/>
    </row>
    <row r="71" spans="1:7">
      <c r="A71" s="892"/>
      <c r="B71" s="187" t="s">
        <v>60</v>
      </c>
      <c r="C71" s="188">
        <v>56</v>
      </c>
      <c r="D71" s="189">
        <v>35.897435897435898</v>
      </c>
      <c r="E71" s="189">
        <v>36.129032258064512</v>
      </c>
      <c r="F71" s="190">
        <v>78.064516129032256</v>
      </c>
      <c r="G71" s="179"/>
    </row>
    <row r="72" spans="1:7">
      <c r="A72" s="892"/>
      <c r="B72" s="187" t="s">
        <v>61</v>
      </c>
      <c r="C72" s="188">
        <v>34</v>
      </c>
      <c r="D72" s="189">
        <v>21.794871794871796</v>
      </c>
      <c r="E72" s="189">
        <v>21.935483870967744</v>
      </c>
      <c r="F72" s="190">
        <v>100</v>
      </c>
      <c r="G72" s="179"/>
    </row>
    <row r="73" spans="1:7">
      <c r="A73" s="892"/>
      <c r="B73" s="187" t="s">
        <v>14</v>
      </c>
      <c r="C73" s="188">
        <v>155</v>
      </c>
      <c r="D73" s="189">
        <v>99.358974358974365</v>
      </c>
      <c r="E73" s="189">
        <v>100</v>
      </c>
      <c r="F73" s="191"/>
      <c r="G73" s="179"/>
    </row>
    <row r="74" spans="1:7">
      <c r="A74" s="192" t="s">
        <v>15</v>
      </c>
      <c r="B74" s="187" t="s">
        <v>16</v>
      </c>
      <c r="C74" s="188">
        <v>1</v>
      </c>
      <c r="D74" s="193">
        <v>0.64102564102564097</v>
      </c>
      <c r="E74" s="194"/>
      <c r="F74" s="191"/>
      <c r="G74" s="179"/>
    </row>
    <row r="75" spans="1:7" ht="15.75" thickBot="1">
      <c r="A75" s="886" t="s">
        <v>14</v>
      </c>
      <c r="B75" s="887"/>
      <c r="C75" s="195">
        <v>156</v>
      </c>
      <c r="D75" s="196">
        <v>100</v>
      </c>
      <c r="E75" s="197"/>
      <c r="F75" s="198"/>
      <c r="G75" s="179"/>
    </row>
    <row r="76" spans="1:7" ht="15.75" thickTop="1">
      <c r="B76" t="s">
        <v>17</v>
      </c>
      <c r="C76" t="s">
        <v>18</v>
      </c>
    </row>
    <row r="77" spans="1:7">
      <c r="A77" t="s">
        <v>55</v>
      </c>
      <c r="B77" s="23">
        <f>SUM(C71:C72)</f>
        <v>90</v>
      </c>
      <c r="C77" s="3">
        <f>B77/$B$80*100</f>
        <v>58.064516129032263</v>
      </c>
    </row>
    <row r="78" spans="1:7">
      <c r="A78" t="s">
        <v>1</v>
      </c>
      <c r="B78" s="23">
        <f>C70</f>
        <v>24</v>
      </c>
      <c r="C78" s="3">
        <f t="shared" ref="C78:C79" si="2">B78/$B$80*100</f>
        <v>15.483870967741936</v>
      </c>
    </row>
    <row r="79" spans="1:7">
      <c r="A79" t="s">
        <v>56</v>
      </c>
      <c r="B79" s="23">
        <f>SUM(C68:C69)</f>
        <v>41</v>
      </c>
      <c r="C79" s="3">
        <f t="shared" si="2"/>
        <v>26.451612903225808</v>
      </c>
    </row>
    <row r="80" spans="1:7">
      <c r="A80" s="1" t="s">
        <v>19</v>
      </c>
      <c r="B80" s="23">
        <f>SUM(B77:B79)</f>
        <v>155</v>
      </c>
      <c r="C80" s="23">
        <f>SUM(C77:C79)</f>
        <v>100.00000000000001</v>
      </c>
    </row>
    <row r="82" spans="1:7" s="178" customFormat="1" ht="9.75" customHeight="1"/>
    <row r="84" spans="1:7">
      <c r="A84" s="776" t="s">
        <v>342</v>
      </c>
    </row>
    <row r="85" spans="1:7">
      <c r="A85" s="792">
        <v>2015</v>
      </c>
    </row>
    <row r="86" spans="1:7" ht="15.75" thickBot="1">
      <c r="A86" s="888" t="s">
        <v>87</v>
      </c>
      <c r="B86" s="888"/>
      <c r="C86" s="888"/>
      <c r="D86" s="888"/>
      <c r="E86" s="888"/>
      <c r="F86" s="888"/>
      <c r="G86" s="179"/>
    </row>
    <row r="87" spans="1:7" ht="26.25" thickTop="1" thickBot="1">
      <c r="A87" s="889" t="s">
        <v>4</v>
      </c>
      <c r="B87" s="890"/>
      <c r="C87" s="180" t="s">
        <v>5</v>
      </c>
      <c r="D87" s="181" t="s">
        <v>6</v>
      </c>
      <c r="E87" s="181" t="s">
        <v>7</v>
      </c>
      <c r="F87" s="182" t="s">
        <v>8</v>
      </c>
      <c r="G87" s="179"/>
    </row>
    <row r="88" spans="1:7" ht="15.75" thickTop="1">
      <c r="A88" s="891" t="s">
        <v>9</v>
      </c>
      <c r="B88" s="183" t="s">
        <v>58</v>
      </c>
      <c r="C88" s="184">
        <v>5</v>
      </c>
      <c r="D88" s="199">
        <v>3.2051282051282048</v>
      </c>
      <c r="E88" s="199">
        <v>3.225806451612903</v>
      </c>
      <c r="F88" s="200">
        <v>3.225806451612903</v>
      </c>
      <c r="G88" s="179"/>
    </row>
    <row r="89" spans="1:7">
      <c r="A89" s="892"/>
      <c r="B89" s="187" t="s">
        <v>59</v>
      </c>
      <c r="C89" s="188">
        <v>13</v>
      </c>
      <c r="D89" s="189">
        <v>8.3333333333333321</v>
      </c>
      <c r="E89" s="189">
        <v>8.3870967741935498</v>
      </c>
      <c r="F89" s="190">
        <v>11.612903225806452</v>
      </c>
      <c r="G89" s="179"/>
    </row>
    <row r="90" spans="1:7">
      <c r="A90" s="892"/>
      <c r="B90" s="187" t="s">
        <v>11</v>
      </c>
      <c r="C90" s="188">
        <v>45</v>
      </c>
      <c r="D90" s="189">
        <v>28.846153846153843</v>
      </c>
      <c r="E90" s="189">
        <v>29.032258064516132</v>
      </c>
      <c r="F90" s="190">
        <v>40.645161290322577</v>
      </c>
      <c r="G90" s="179"/>
    </row>
    <row r="91" spans="1:7">
      <c r="A91" s="892"/>
      <c r="B91" s="187" t="s">
        <v>60</v>
      </c>
      <c r="C91" s="188">
        <v>64</v>
      </c>
      <c r="D91" s="189">
        <v>41.025641025641022</v>
      </c>
      <c r="E91" s="189">
        <v>41.29032258064516</v>
      </c>
      <c r="F91" s="190">
        <v>81.935483870967744</v>
      </c>
      <c r="G91" s="179"/>
    </row>
    <row r="92" spans="1:7">
      <c r="A92" s="892"/>
      <c r="B92" s="187" t="s">
        <v>61</v>
      </c>
      <c r="C92" s="188">
        <v>28</v>
      </c>
      <c r="D92" s="189">
        <v>17.948717948717949</v>
      </c>
      <c r="E92" s="189">
        <v>18.064516129032256</v>
      </c>
      <c r="F92" s="190">
        <v>100</v>
      </c>
      <c r="G92" s="179"/>
    </row>
    <row r="93" spans="1:7">
      <c r="A93" s="892"/>
      <c r="B93" s="187" t="s">
        <v>14</v>
      </c>
      <c r="C93" s="188">
        <v>155</v>
      </c>
      <c r="D93" s="189">
        <v>99.358974358974365</v>
      </c>
      <c r="E93" s="189">
        <v>100</v>
      </c>
      <c r="F93" s="191"/>
      <c r="G93" s="179"/>
    </row>
    <row r="94" spans="1:7">
      <c r="A94" s="192" t="s">
        <v>15</v>
      </c>
      <c r="B94" s="187" t="s">
        <v>16</v>
      </c>
      <c r="C94" s="188">
        <v>1</v>
      </c>
      <c r="D94" s="193">
        <v>0.64102564102564097</v>
      </c>
      <c r="E94" s="194"/>
      <c r="F94" s="191"/>
      <c r="G94" s="179"/>
    </row>
    <row r="95" spans="1:7" ht="15.75" thickBot="1">
      <c r="A95" s="886" t="s">
        <v>14</v>
      </c>
      <c r="B95" s="887"/>
      <c r="C95" s="195">
        <v>156</v>
      </c>
      <c r="D95" s="196">
        <v>100</v>
      </c>
      <c r="E95" s="197"/>
      <c r="F95" s="198"/>
      <c r="G95" s="179"/>
    </row>
    <row r="96" spans="1:7" ht="15.75" thickTop="1">
      <c r="B96" t="s">
        <v>17</v>
      </c>
      <c r="C96" t="s">
        <v>18</v>
      </c>
    </row>
    <row r="97" spans="1:3">
      <c r="A97" t="s">
        <v>55</v>
      </c>
      <c r="B97" s="23">
        <f>SUM(C91:C92)</f>
        <v>92</v>
      </c>
      <c r="C97" s="3">
        <f>B97/$B$100*100</f>
        <v>59.354838709677416</v>
      </c>
    </row>
    <row r="98" spans="1:3">
      <c r="A98" t="s">
        <v>1</v>
      </c>
      <c r="B98" s="23">
        <f>C90</f>
        <v>45</v>
      </c>
      <c r="C98" s="3">
        <f t="shared" ref="C98:C99" si="3">B98/$B$100*100</f>
        <v>29.032258064516132</v>
      </c>
    </row>
    <row r="99" spans="1:3">
      <c r="A99" t="s">
        <v>56</v>
      </c>
      <c r="B99" s="23">
        <f>SUM(C88:C89)</f>
        <v>18</v>
      </c>
      <c r="C99" s="3">
        <f t="shared" si="3"/>
        <v>11.612903225806452</v>
      </c>
    </row>
    <row r="100" spans="1:3">
      <c r="A100" s="1" t="s">
        <v>19</v>
      </c>
      <c r="B100" s="23">
        <f>SUM(B97:B99)</f>
        <v>155</v>
      </c>
      <c r="C100" s="23">
        <f>SUM(C97:C99)</f>
        <v>100</v>
      </c>
    </row>
    <row r="102" spans="1:3" s="178" customFormat="1" ht="9.75" customHeight="1"/>
    <row r="107" spans="1:3">
      <c r="A107" s="175"/>
    </row>
  </sheetData>
  <mergeCells count="20">
    <mergeCell ref="A5:F5"/>
    <mergeCell ref="A6:B6"/>
    <mergeCell ref="A7:A12"/>
    <mergeCell ref="A14:B14"/>
    <mergeCell ref="A95:B95"/>
    <mergeCell ref="A25:F25"/>
    <mergeCell ref="A26:B26"/>
    <mergeCell ref="A27:A32"/>
    <mergeCell ref="A34:B34"/>
    <mergeCell ref="A45:F45"/>
    <mergeCell ref="A46:B46"/>
    <mergeCell ref="A47:A52"/>
    <mergeCell ref="A54:B54"/>
    <mergeCell ref="A66:F66"/>
    <mergeCell ref="A67:B67"/>
    <mergeCell ref="A68:A73"/>
    <mergeCell ref="A75:B75"/>
    <mergeCell ref="A86:F86"/>
    <mergeCell ref="A87:B87"/>
    <mergeCell ref="A88:A93"/>
  </mergeCells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1"/>
  <sheetViews>
    <sheetView topLeftCell="A94" workbookViewId="0">
      <selection activeCell="J130" sqref="J130"/>
    </sheetView>
  </sheetViews>
  <sheetFormatPr defaultRowHeight="15"/>
  <cols>
    <col min="1" max="1" width="16" customWidth="1"/>
    <col min="2" max="2" width="18.28515625" customWidth="1"/>
    <col min="10" max="10" width="17.140625" customWidth="1"/>
  </cols>
  <sheetData>
    <row r="2" spans="1:15">
      <c r="A2" s="776" t="s">
        <v>344</v>
      </c>
    </row>
    <row r="3" spans="1:15">
      <c r="A3" s="1"/>
    </row>
    <row r="4" spans="1:15">
      <c r="A4" s="702"/>
    </row>
    <row r="5" spans="1:15">
      <c r="A5" s="175"/>
    </row>
    <row r="6" spans="1:15" ht="15.75" thickBot="1">
      <c r="A6" s="907" t="s">
        <v>88</v>
      </c>
      <c r="B6" s="907"/>
      <c r="C6" s="907"/>
      <c r="D6" s="907"/>
      <c r="E6" s="907"/>
      <c r="F6" s="907"/>
      <c r="G6" s="201"/>
      <c r="I6" s="906" t="s">
        <v>245</v>
      </c>
      <c r="J6" s="906"/>
      <c r="K6" s="906"/>
      <c r="L6" s="906"/>
      <c r="M6" s="906"/>
      <c r="N6" s="906"/>
      <c r="O6" s="484"/>
    </row>
    <row r="7" spans="1:15" ht="26.25" thickTop="1" thickBot="1">
      <c r="A7" s="908" t="s">
        <v>4</v>
      </c>
      <c r="B7" s="909"/>
      <c r="C7" s="202" t="s">
        <v>5</v>
      </c>
      <c r="D7" s="203" t="s">
        <v>6</v>
      </c>
      <c r="E7" s="203" t="s">
        <v>7</v>
      </c>
      <c r="F7" s="204" t="s">
        <v>8</v>
      </c>
      <c r="G7" s="201"/>
      <c r="I7" s="904" t="s">
        <v>4</v>
      </c>
      <c r="J7" s="905"/>
      <c r="K7" s="485" t="s">
        <v>5</v>
      </c>
      <c r="L7" s="486" t="s">
        <v>6</v>
      </c>
      <c r="M7" s="486" t="s">
        <v>7</v>
      </c>
      <c r="N7" s="487" t="s">
        <v>8</v>
      </c>
      <c r="O7" s="484"/>
    </row>
    <row r="8" spans="1:15" ht="15.75" thickTop="1">
      <c r="A8" s="910" t="s">
        <v>9</v>
      </c>
      <c r="B8" s="205" t="s">
        <v>58</v>
      </c>
      <c r="C8" s="206">
        <v>1</v>
      </c>
      <c r="D8" s="207">
        <v>0.64102564102564097</v>
      </c>
      <c r="E8" s="207">
        <v>0.64102564102564097</v>
      </c>
      <c r="F8" s="208">
        <v>0.64102564102564097</v>
      </c>
      <c r="G8" s="201"/>
      <c r="I8" s="900" t="s">
        <v>9</v>
      </c>
      <c r="J8" s="488" t="s">
        <v>59</v>
      </c>
      <c r="K8" s="489">
        <v>6</v>
      </c>
      <c r="L8" s="490">
        <v>4.4117647058823533</v>
      </c>
      <c r="M8" s="490">
        <v>4.4117647058823533</v>
      </c>
      <c r="N8" s="491">
        <v>4.4117647058823533</v>
      </c>
      <c r="O8" s="484"/>
    </row>
    <row r="9" spans="1:15">
      <c r="A9" s="911"/>
      <c r="B9" s="209" t="s">
        <v>59</v>
      </c>
      <c r="C9" s="210">
        <v>12</v>
      </c>
      <c r="D9" s="211">
        <v>7.6923076923076925</v>
      </c>
      <c r="E9" s="211">
        <v>7.6923076923076925</v>
      </c>
      <c r="F9" s="212">
        <v>8.3333333333333321</v>
      </c>
      <c r="G9" s="201"/>
      <c r="I9" s="901"/>
      <c r="J9" s="492" t="s">
        <v>11</v>
      </c>
      <c r="K9" s="493">
        <v>9</v>
      </c>
      <c r="L9" s="494">
        <v>6.6176470588235299</v>
      </c>
      <c r="M9" s="494">
        <v>6.6176470588235299</v>
      </c>
      <c r="N9" s="495">
        <v>11.029411764705882</v>
      </c>
      <c r="O9" s="484"/>
    </row>
    <row r="10" spans="1:15">
      <c r="A10" s="911"/>
      <c r="B10" s="209" t="s">
        <v>11</v>
      </c>
      <c r="C10" s="210">
        <v>19</v>
      </c>
      <c r="D10" s="211">
        <v>12.179487179487179</v>
      </c>
      <c r="E10" s="211">
        <v>12.179487179487179</v>
      </c>
      <c r="F10" s="212">
        <v>20.512820512820511</v>
      </c>
      <c r="G10" s="201"/>
      <c r="I10" s="901"/>
      <c r="J10" s="492" t="s">
        <v>60</v>
      </c>
      <c r="K10" s="493">
        <v>69</v>
      </c>
      <c r="L10" s="494">
        <v>50.735294117647058</v>
      </c>
      <c r="M10" s="494">
        <v>50.735294117647058</v>
      </c>
      <c r="N10" s="495">
        <v>61.764705882352942</v>
      </c>
      <c r="O10" s="484"/>
    </row>
    <row r="11" spans="1:15">
      <c r="A11" s="911"/>
      <c r="B11" s="209" t="s">
        <v>60</v>
      </c>
      <c r="C11" s="210">
        <v>86</v>
      </c>
      <c r="D11" s="211">
        <v>55.128205128205131</v>
      </c>
      <c r="E11" s="211">
        <v>55.128205128205131</v>
      </c>
      <c r="F11" s="212">
        <v>75.641025641025635</v>
      </c>
      <c r="G11" s="201"/>
      <c r="I11" s="901"/>
      <c r="J11" s="492" t="s">
        <v>61</v>
      </c>
      <c r="K11" s="493">
        <v>52</v>
      </c>
      <c r="L11" s="494">
        <v>38.235294117647058</v>
      </c>
      <c r="M11" s="494">
        <v>38.235294117647058</v>
      </c>
      <c r="N11" s="495">
        <v>100</v>
      </c>
      <c r="O11" s="484"/>
    </row>
    <row r="12" spans="1:15" ht="15.75" thickBot="1">
      <c r="A12" s="911"/>
      <c r="B12" s="209" t="s">
        <v>61</v>
      </c>
      <c r="C12" s="210">
        <v>38</v>
      </c>
      <c r="D12" s="211">
        <v>24.358974358974358</v>
      </c>
      <c r="E12" s="211">
        <v>24.358974358974358</v>
      </c>
      <c r="F12" s="212">
        <v>100</v>
      </c>
      <c r="G12" s="201"/>
      <c r="I12" s="902"/>
      <c r="J12" s="496" t="s">
        <v>14</v>
      </c>
      <c r="K12" s="497">
        <v>136</v>
      </c>
      <c r="L12" s="498">
        <v>100</v>
      </c>
      <c r="M12" s="498">
        <v>100</v>
      </c>
      <c r="N12" s="499"/>
      <c r="O12" s="484"/>
    </row>
    <row r="13" spans="1:15" ht="16.5" thickTop="1" thickBot="1">
      <c r="A13" s="912"/>
      <c r="B13" s="213" t="s">
        <v>14</v>
      </c>
      <c r="C13" s="214">
        <v>156</v>
      </c>
      <c r="D13" s="215">
        <v>100</v>
      </c>
      <c r="E13" s="215">
        <v>100</v>
      </c>
      <c r="F13" s="216"/>
      <c r="G13" s="201"/>
    </row>
    <row r="14" spans="1:15" ht="15.75" thickTop="1">
      <c r="A14" s="169" t="s">
        <v>15</v>
      </c>
      <c r="B14" s="164" t="s">
        <v>16</v>
      </c>
      <c r="C14" s="165">
        <v>2</v>
      </c>
      <c r="D14" s="166">
        <v>1.2820512820512819</v>
      </c>
      <c r="E14" s="170"/>
      <c r="F14" s="168"/>
      <c r="G14" s="156"/>
    </row>
    <row r="15" spans="1:15" ht="15.75" thickBot="1">
      <c r="A15" s="898" t="s">
        <v>14</v>
      </c>
      <c r="B15" s="899"/>
      <c r="C15" s="171">
        <v>156</v>
      </c>
      <c r="D15" s="172">
        <v>100</v>
      </c>
      <c r="E15" s="173"/>
      <c r="F15" s="174"/>
      <c r="G15" s="156"/>
    </row>
    <row r="16" spans="1:15" ht="15.75" thickTop="1">
      <c r="A16">
        <v>2015</v>
      </c>
      <c r="B16" t="s">
        <v>17</v>
      </c>
      <c r="C16" t="s">
        <v>18</v>
      </c>
      <c r="I16">
        <v>2014</v>
      </c>
      <c r="J16" t="s">
        <v>17</v>
      </c>
      <c r="K16" t="s">
        <v>18</v>
      </c>
    </row>
    <row r="17" spans="1:15">
      <c r="A17" t="s">
        <v>55</v>
      </c>
      <c r="B17" s="23">
        <f>SUM(C11:C12)</f>
        <v>124</v>
      </c>
      <c r="C17" s="3">
        <f>B17/$B$20*100</f>
        <v>79.487179487179489</v>
      </c>
      <c r="I17" t="s">
        <v>55</v>
      </c>
      <c r="J17" s="23">
        <f>SUM(K10:K11)</f>
        <v>121</v>
      </c>
      <c r="K17" s="3">
        <f>J17/$J$20*100</f>
        <v>88.970588235294116</v>
      </c>
    </row>
    <row r="18" spans="1:15">
      <c r="A18" t="s">
        <v>1</v>
      </c>
      <c r="B18" s="23">
        <f>C10</f>
        <v>19</v>
      </c>
      <c r="C18" s="3">
        <f>B18/$B$20*100</f>
        <v>12.179487179487179</v>
      </c>
      <c r="I18" t="s">
        <v>1</v>
      </c>
      <c r="J18" s="23">
        <f>K9</f>
        <v>9</v>
      </c>
      <c r="K18" s="3">
        <f t="shared" ref="K18:K19" si="0">J18/$B$20*100</f>
        <v>5.7692307692307692</v>
      </c>
    </row>
    <row r="19" spans="1:15">
      <c r="A19" t="s">
        <v>56</v>
      </c>
      <c r="B19" s="23">
        <f>SUM(C8:C9)</f>
        <v>13</v>
      </c>
      <c r="C19" s="3">
        <f>B19/$B$20*100</f>
        <v>8.3333333333333321</v>
      </c>
      <c r="I19" t="s">
        <v>56</v>
      </c>
      <c r="J19" s="23">
        <f>SUM(K8)</f>
        <v>6</v>
      </c>
      <c r="K19" s="3">
        <f t="shared" si="0"/>
        <v>3.8461538461538463</v>
      </c>
    </row>
    <row r="20" spans="1:15">
      <c r="A20" s="1" t="s">
        <v>19</v>
      </c>
      <c r="B20" s="23">
        <f>SUM(B17:B19)</f>
        <v>156</v>
      </c>
      <c r="C20" s="23">
        <f>SUM(C17:C19)</f>
        <v>100</v>
      </c>
      <c r="I20" s="1" t="s">
        <v>19</v>
      </c>
      <c r="J20" s="23">
        <f>SUM(J17:J19)</f>
        <v>136</v>
      </c>
      <c r="K20" s="23">
        <f>SUM(K17:K19)</f>
        <v>98.585972850678729</v>
      </c>
    </row>
    <row r="22" spans="1:15" s="176" customFormat="1" ht="7.5" customHeight="1"/>
    <row r="23" spans="1:15">
      <c r="A23" s="177"/>
    </row>
    <row r="24" spans="1:15">
      <c r="A24" s="177"/>
    </row>
    <row r="25" spans="1:15">
      <c r="A25" s="776" t="s">
        <v>345</v>
      </c>
    </row>
    <row r="26" spans="1:15">
      <c r="A26" s="776"/>
    </row>
    <row r="27" spans="1:15" ht="15.75" thickBot="1">
      <c r="A27" s="907" t="s">
        <v>89</v>
      </c>
      <c r="B27" s="907"/>
      <c r="C27" s="907"/>
      <c r="D27" s="907"/>
      <c r="E27" s="907"/>
      <c r="F27" s="907"/>
      <c r="G27" s="201"/>
      <c r="I27" s="906" t="s">
        <v>246</v>
      </c>
      <c r="J27" s="906"/>
      <c r="K27" s="906"/>
      <c r="L27" s="906"/>
      <c r="M27" s="906"/>
      <c r="N27" s="906"/>
      <c r="O27" s="484"/>
    </row>
    <row r="28" spans="1:15" ht="26.25" thickTop="1" thickBot="1">
      <c r="A28" s="908" t="s">
        <v>4</v>
      </c>
      <c r="B28" s="909"/>
      <c r="C28" s="202" t="s">
        <v>5</v>
      </c>
      <c r="D28" s="203" t="s">
        <v>6</v>
      </c>
      <c r="E28" s="203" t="s">
        <v>7</v>
      </c>
      <c r="F28" s="204" t="s">
        <v>8</v>
      </c>
      <c r="G28" s="201"/>
      <c r="I28" s="904" t="s">
        <v>4</v>
      </c>
      <c r="J28" s="905"/>
      <c r="K28" s="485" t="s">
        <v>5</v>
      </c>
      <c r="L28" s="486" t="s">
        <v>6</v>
      </c>
      <c r="M28" s="486" t="s">
        <v>7</v>
      </c>
      <c r="N28" s="487" t="s">
        <v>8</v>
      </c>
      <c r="O28" s="484"/>
    </row>
    <row r="29" spans="1:15" ht="15.75" thickTop="1">
      <c r="A29" s="910" t="s">
        <v>9</v>
      </c>
      <c r="B29" s="205" t="s">
        <v>58</v>
      </c>
      <c r="C29" s="206">
        <v>15</v>
      </c>
      <c r="D29" s="217">
        <v>9.6153846153846168</v>
      </c>
      <c r="E29" s="217">
        <v>9.7402597402597415</v>
      </c>
      <c r="F29" s="218">
        <v>9.7402597402597415</v>
      </c>
      <c r="G29" s="201"/>
      <c r="I29" s="900" t="s">
        <v>9</v>
      </c>
      <c r="J29" s="488" t="s">
        <v>58</v>
      </c>
      <c r="K29" s="489">
        <v>32</v>
      </c>
      <c r="L29" s="490">
        <v>23.52941176470588</v>
      </c>
      <c r="M29" s="490">
        <v>24.060150375939848</v>
      </c>
      <c r="N29" s="491">
        <v>24.060150375939848</v>
      </c>
      <c r="O29" s="484"/>
    </row>
    <row r="30" spans="1:15">
      <c r="A30" s="911"/>
      <c r="B30" s="209" t="s">
        <v>59</v>
      </c>
      <c r="C30" s="210">
        <v>50</v>
      </c>
      <c r="D30" s="211">
        <v>32.051282051282051</v>
      </c>
      <c r="E30" s="211">
        <v>32.467532467532465</v>
      </c>
      <c r="F30" s="212">
        <v>42.207792207792203</v>
      </c>
      <c r="G30" s="201"/>
      <c r="I30" s="901"/>
      <c r="J30" s="492" t="s">
        <v>59</v>
      </c>
      <c r="K30" s="493">
        <v>54</v>
      </c>
      <c r="L30" s="494">
        <v>39.705882352941174</v>
      </c>
      <c r="M30" s="494">
        <v>40.601503759398497</v>
      </c>
      <c r="N30" s="495">
        <v>64.661654135338338</v>
      </c>
      <c r="O30" s="484"/>
    </row>
    <row r="31" spans="1:15">
      <c r="A31" s="911"/>
      <c r="B31" s="209" t="s">
        <v>11</v>
      </c>
      <c r="C31" s="210">
        <v>50</v>
      </c>
      <c r="D31" s="211">
        <v>32.051282051282051</v>
      </c>
      <c r="E31" s="211">
        <v>32.467532467532465</v>
      </c>
      <c r="F31" s="212">
        <v>74.675324675324674</v>
      </c>
      <c r="G31" s="201"/>
      <c r="I31" s="901"/>
      <c r="J31" s="492" t="s">
        <v>11</v>
      </c>
      <c r="K31" s="493">
        <v>26</v>
      </c>
      <c r="L31" s="494">
        <v>19.117647058823529</v>
      </c>
      <c r="M31" s="494">
        <v>19.548872180451127</v>
      </c>
      <c r="N31" s="495">
        <v>84.210526315789465</v>
      </c>
      <c r="O31" s="484"/>
    </row>
    <row r="32" spans="1:15">
      <c r="A32" s="911"/>
      <c r="B32" s="209" t="s">
        <v>60</v>
      </c>
      <c r="C32" s="210">
        <v>37</v>
      </c>
      <c r="D32" s="211">
        <v>23.717948717948715</v>
      </c>
      <c r="E32" s="211">
        <v>24.025974025974026</v>
      </c>
      <c r="F32" s="212">
        <v>98.701298701298697</v>
      </c>
      <c r="G32" s="201"/>
      <c r="I32" s="901"/>
      <c r="J32" s="492" t="s">
        <v>60</v>
      </c>
      <c r="K32" s="493">
        <v>17</v>
      </c>
      <c r="L32" s="494">
        <v>12.5</v>
      </c>
      <c r="M32" s="494">
        <v>12.781954887218044</v>
      </c>
      <c r="N32" s="495">
        <v>96.992481203007515</v>
      </c>
      <c r="O32" s="484"/>
    </row>
    <row r="33" spans="1:15">
      <c r="A33" s="911"/>
      <c r="B33" s="209" t="s">
        <v>61</v>
      </c>
      <c r="C33" s="210">
        <v>2</v>
      </c>
      <c r="D33" s="211">
        <v>1.2820512820512819</v>
      </c>
      <c r="E33" s="211">
        <v>1.2987012987012987</v>
      </c>
      <c r="F33" s="212">
        <v>100</v>
      </c>
      <c r="G33" s="201"/>
      <c r="I33" s="901"/>
      <c r="J33" s="492" t="s">
        <v>61</v>
      </c>
      <c r="K33" s="493">
        <v>4</v>
      </c>
      <c r="L33" s="494">
        <v>2.9411764705882351</v>
      </c>
      <c r="M33" s="494">
        <v>3.007518796992481</v>
      </c>
      <c r="N33" s="495">
        <v>100</v>
      </c>
      <c r="O33" s="484"/>
    </row>
    <row r="34" spans="1:15">
      <c r="A34" s="911"/>
      <c r="B34" s="209" t="s">
        <v>14</v>
      </c>
      <c r="C34" s="210">
        <v>154</v>
      </c>
      <c r="D34" s="211">
        <v>98.71794871794873</v>
      </c>
      <c r="E34" s="211">
        <v>100</v>
      </c>
      <c r="F34" s="219"/>
      <c r="G34" s="201"/>
      <c r="I34" s="901"/>
      <c r="J34" s="492" t="s">
        <v>14</v>
      </c>
      <c r="K34" s="493">
        <v>133</v>
      </c>
      <c r="L34" s="494">
        <v>97.794117647058826</v>
      </c>
      <c r="M34" s="494">
        <v>100</v>
      </c>
      <c r="N34" s="500"/>
      <c r="O34" s="484"/>
    </row>
    <row r="35" spans="1:15">
      <c r="A35" s="220" t="s">
        <v>15</v>
      </c>
      <c r="B35" s="209" t="s">
        <v>16</v>
      </c>
      <c r="C35" s="210">
        <v>2</v>
      </c>
      <c r="D35" s="211">
        <v>1.2820512820512819</v>
      </c>
      <c r="E35" s="221"/>
      <c r="F35" s="219"/>
      <c r="G35" s="201"/>
      <c r="I35" s="501" t="s">
        <v>15</v>
      </c>
      <c r="J35" s="492" t="s">
        <v>16</v>
      </c>
      <c r="K35" s="493">
        <v>3</v>
      </c>
      <c r="L35" s="494">
        <v>2.2058823529411766</v>
      </c>
      <c r="M35" s="502"/>
      <c r="N35" s="500"/>
      <c r="O35" s="484"/>
    </row>
    <row r="36" spans="1:15" ht="15.75" thickBot="1">
      <c r="A36" s="912" t="s">
        <v>14</v>
      </c>
      <c r="B36" s="913"/>
      <c r="C36" s="214">
        <v>156</v>
      </c>
      <c r="D36" s="215">
        <v>100</v>
      </c>
      <c r="E36" s="222"/>
      <c r="F36" s="216"/>
      <c r="G36" s="201"/>
      <c r="I36" s="902" t="s">
        <v>14</v>
      </c>
      <c r="J36" s="903"/>
      <c r="K36" s="497">
        <v>136</v>
      </c>
      <c r="L36" s="498">
        <v>100</v>
      </c>
      <c r="M36" s="503"/>
      <c r="N36" s="499"/>
      <c r="O36" s="484"/>
    </row>
    <row r="37" spans="1:15" ht="15.75" thickTop="1">
      <c r="A37">
        <v>2015</v>
      </c>
      <c r="B37" t="s">
        <v>17</v>
      </c>
      <c r="C37" t="s">
        <v>18</v>
      </c>
      <c r="I37">
        <v>2014</v>
      </c>
    </row>
    <row r="38" spans="1:15">
      <c r="A38" t="s">
        <v>55</v>
      </c>
      <c r="B38" s="23">
        <f>SUM(C32:C33)</f>
        <v>39</v>
      </c>
      <c r="C38" s="3">
        <f>B38/$B$41*100</f>
        <v>25.324675324675322</v>
      </c>
      <c r="I38" t="s">
        <v>55</v>
      </c>
      <c r="J38" s="23">
        <f>SUM(K32:K33)</f>
        <v>21</v>
      </c>
      <c r="K38" s="3">
        <f>J38/$J$41*100</f>
        <v>15.789473684210526</v>
      </c>
    </row>
    <row r="39" spans="1:15">
      <c r="A39" t="s">
        <v>1</v>
      </c>
      <c r="B39" s="23">
        <f>C31</f>
        <v>50</v>
      </c>
      <c r="C39" s="3">
        <f t="shared" ref="C39:C40" si="1">B39/$B$41*100</f>
        <v>32.467532467532465</v>
      </c>
      <c r="I39" t="s">
        <v>1</v>
      </c>
      <c r="J39" s="23">
        <f>K31</f>
        <v>26</v>
      </c>
      <c r="K39" s="3">
        <f t="shared" ref="K39:K41" si="2">J39/$J$41*100</f>
        <v>19.548872180451127</v>
      </c>
    </row>
    <row r="40" spans="1:15">
      <c r="A40" t="s">
        <v>56</v>
      </c>
      <c r="B40" s="23">
        <f>SUM(C29:C30)</f>
        <v>65</v>
      </c>
      <c r="C40" s="3">
        <f t="shared" si="1"/>
        <v>42.207792207792203</v>
      </c>
      <c r="I40" t="s">
        <v>56</v>
      </c>
      <c r="J40" s="23">
        <f>SUM(K29:K30)</f>
        <v>86</v>
      </c>
      <c r="K40" s="3">
        <f t="shared" si="2"/>
        <v>64.661654135338338</v>
      </c>
    </row>
    <row r="41" spans="1:15">
      <c r="A41" s="1" t="s">
        <v>19</v>
      </c>
      <c r="B41" s="23">
        <f>SUM(B38:B40)</f>
        <v>154</v>
      </c>
      <c r="C41" s="23">
        <f>SUM(C38:C40)</f>
        <v>100</v>
      </c>
      <c r="I41" s="1" t="s">
        <v>19</v>
      </c>
      <c r="J41" s="23">
        <f>SUM(J38:J40)</f>
        <v>133</v>
      </c>
      <c r="K41" s="3">
        <f t="shared" si="2"/>
        <v>100</v>
      </c>
    </row>
    <row r="43" spans="1:15" s="178" customFormat="1" ht="9.75" customHeight="1"/>
    <row r="45" spans="1:15" ht="15.75">
      <c r="A45" s="776" t="s">
        <v>346</v>
      </c>
    </row>
    <row r="46" spans="1:15">
      <c r="A46" s="175"/>
    </row>
    <row r="47" spans="1:15" ht="15.75" thickBot="1">
      <c r="A47" s="907" t="s">
        <v>90</v>
      </c>
      <c r="B47" s="907"/>
      <c r="C47" s="907"/>
      <c r="D47" s="907"/>
      <c r="E47" s="907"/>
      <c r="F47" s="907"/>
      <c r="G47" s="201"/>
      <c r="I47" s="906" t="s">
        <v>247</v>
      </c>
      <c r="J47" s="906"/>
      <c r="K47" s="906"/>
      <c r="L47" s="906"/>
      <c r="M47" s="906"/>
      <c r="N47" s="906"/>
      <c r="O47" s="484"/>
    </row>
    <row r="48" spans="1:15" ht="26.25" thickTop="1" thickBot="1">
      <c r="A48" s="908" t="s">
        <v>4</v>
      </c>
      <c r="B48" s="909"/>
      <c r="C48" s="202" t="s">
        <v>5</v>
      </c>
      <c r="D48" s="203" t="s">
        <v>6</v>
      </c>
      <c r="E48" s="203" t="s">
        <v>7</v>
      </c>
      <c r="F48" s="204" t="s">
        <v>8</v>
      </c>
      <c r="G48" s="201"/>
      <c r="I48" s="904" t="s">
        <v>4</v>
      </c>
      <c r="J48" s="905"/>
      <c r="K48" s="485" t="s">
        <v>5</v>
      </c>
      <c r="L48" s="486" t="s">
        <v>6</v>
      </c>
      <c r="M48" s="486" t="s">
        <v>7</v>
      </c>
      <c r="N48" s="487" t="s">
        <v>8</v>
      </c>
      <c r="O48" s="484"/>
    </row>
    <row r="49" spans="1:15" ht="15.75" thickTop="1">
      <c r="A49" s="910" t="s">
        <v>9</v>
      </c>
      <c r="B49" s="205" t="s">
        <v>58</v>
      </c>
      <c r="C49" s="206">
        <v>1</v>
      </c>
      <c r="D49" s="207">
        <v>0.64102564102564097</v>
      </c>
      <c r="E49" s="207">
        <v>0.64102564102564097</v>
      </c>
      <c r="F49" s="208">
        <v>0.64102564102564097</v>
      </c>
      <c r="G49" s="201"/>
      <c r="I49" s="900" t="s">
        <v>9</v>
      </c>
      <c r="J49" s="488" t="s">
        <v>58</v>
      </c>
      <c r="K49" s="489">
        <v>1</v>
      </c>
      <c r="L49" s="504">
        <v>0.73529411764705876</v>
      </c>
      <c r="M49" s="504">
        <v>0.73529411764705876</v>
      </c>
      <c r="N49" s="505">
        <v>0.73529411764705876</v>
      </c>
      <c r="O49" s="484"/>
    </row>
    <row r="50" spans="1:15">
      <c r="A50" s="911"/>
      <c r="B50" s="209" t="s">
        <v>59</v>
      </c>
      <c r="C50" s="210">
        <v>27</v>
      </c>
      <c r="D50" s="211">
        <v>17.307692307692307</v>
      </c>
      <c r="E50" s="211">
        <v>17.307692307692307</v>
      </c>
      <c r="F50" s="212">
        <v>17.948717948717949</v>
      </c>
      <c r="G50" s="201"/>
      <c r="I50" s="901"/>
      <c r="J50" s="492" t="s">
        <v>59</v>
      </c>
      <c r="K50" s="493">
        <v>20</v>
      </c>
      <c r="L50" s="494">
        <v>14.705882352941178</v>
      </c>
      <c r="M50" s="494">
        <v>14.705882352941178</v>
      </c>
      <c r="N50" s="495">
        <v>15.441176470588236</v>
      </c>
      <c r="O50" s="484"/>
    </row>
    <row r="51" spans="1:15">
      <c r="A51" s="911"/>
      <c r="B51" s="209" t="s">
        <v>11</v>
      </c>
      <c r="C51" s="210">
        <v>25</v>
      </c>
      <c r="D51" s="211">
        <v>16.025641025641026</v>
      </c>
      <c r="E51" s="211">
        <v>16.025641025641026</v>
      </c>
      <c r="F51" s="212">
        <v>33.974358974358978</v>
      </c>
      <c r="G51" s="201"/>
      <c r="I51" s="901"/>
      <c r="J51" s="492" t="s">
        <v>11</v>
      </c>
      <c r="K51" s="493">
        <v>20</v>
      </c>
      <c r="L51" s="494">
        <v>14.705882352941178</v>
      </c>
      <c r="M51" s="494">
        <v>14.705882352941178</v>
      </c>
      <c r="N51" s="495">
        <v>30.147058823529409</v>
      </c>
      <c r="O51" s="484"/>
    </row>
    <row r="52" spans="1:15">
      <c r="A52" s="911"/>
      <c r="B52" s="209" t="s">
        <v>60</v>
      </c>
      <c r="C52" s="210">
        <v>73</v>
      </c>
      <c r="D52" s="211">
        <v>46.794871794871796</v>
      </c>
      <c r="E52" s="211">
        <v>46.794871794871796</v>
      </c>
      <c r="F52" s="212">
        <v>80.769230769230774</v>
      </c>
      <c r="G52" s="201"/>
      <c r="I52" s="901"/>
      <c r="J52" s="492" t="s">
        <v>60</v>
      </c>
      <c r="K52" s="493">
        <v>60</v>
      </c>
      <c r="L52" s="494">
        <v>44.117647058823529</v>
      </c>
      <c r="M52" s="494">
        <v>44.117647058823529</v>
      </c>
      <c r="N52" s="495">
        <v>74.264705882352942</v>
      </c>
      <c r="O52" s="484"/>
    </row>
    <row r="53" spans="1:15">
      <c r="A53" s="911"/>
      <c r="B53" s="209" t="s">
        <v>61</v>
      </c>
      <c r="C53" s="210">
        <v>30</v>
      </c>
      <c r="D53" s="211">
        <v>19.230769230769234</v>
      </c>
      <c r="E53" s="211">
        <v>19.230769230769234</v>
      </c>
      <c r="F53" s="212">
        <v>100</v>
      </c>
      <c r="G53" s="201"/>
      <c r="I53" s="901"/>
      <c r="J53" s="492" t="s">
        <v>61</v>
      </c>
      <c r="K53" s="493">
        <v>35</v>
      </c>
      <c r="L53" s="494">
        <v>25.735294117647058</v>
      </c>
      <c r="M53" s="494">
        <v>25.735294117647058</v>
      </c>
      <c r="N53" s="495">
        <v>100</v>
      </c>
      <c r="O53" s="484"/>
    </row>
    <row r="54" spans="1:15" ht="15.75" thickBot="1">
      <c r="A54" s="912"/>
      <c r="B54" s="213" t="s">
        <v>14</v>
      </c>
      <c r="C54" s="214">
        <v>156</v>
      </c>
      <c r="D54" s="215">
        <v>100</v>
      </c>
      <c r="E54" s="215">
        <v>100</v>
      </c>
      <c r="F54" s="216"/>
      <c r="G54" s="201"/>
      <c r="I54" s="902"/>
      <c r="J54" s="496" t="s">
        <v>14</v>
      </c>
      <c r="K54" s="497">
        <v>136</v>
      </c>
      <c r="L54" s="498">
        <v>100</v>
      </c>
      <c r="M54" s="498">
        <v>100</v>
      </c>
      <c r="N54" s="499"/>
      <c r="O54" s="484"/>
    </row>
    <row r="55" spans="1:15" ht="15.75" thickTop="1">
      <c r="G55" s="179"/>
    </row>
    <row r="56" spans="1:15">
      <c r="G56" s="179"/>
    </row>
    <row r="57" spans="1:15">
      <c r="A57">
        <v>2015</v>
      </c>
      <c r="B57" t="s">
        <v>17</v>
      </c>
      <c r="C57" t="s">
        <v>18</v>
      </c>
      <c r="I57">
        <v>2014</v>
      </c>
      <c r="J57" t="s">
        <v>17</v>
      </c>
      <c r="K57" t="s">
        <v>18</v>
      </c>
    </row>
    <row r="58" spans="1:15">
      <c r="A58" t="s">
        <v>55</v>
      </c>
      <c r="B58" s="23">
        <f>SUM(C52:C53)</f>
        <v>103</v>
      </c>
      <c r="C58" s="3">
        <f>B58/$B$61*100</f>
        <v>66.025641025641022</v>
      </c>
      <c r="I58" t="s">
        <v>55</v>
      </c>
      <c r="J58" s="23">
        <f>SUM(K52:K53)</f>
        <v>95</v>
      </c>
      <c r="K58" s="3">
        <f>J58/$J$61*100</f>
        <v>69.85294117647058</v>
      </c>
    </row>
    <row r="59" spans="1:15">
      <c r="A59" t="s">
        <v>1</v>
      </c>
      <c r="B59" s="23">
        <f>C51</f>
        <v>25</v>
      </c>
      <c r="C59" s="3">
        <f t="shared" ref="C59:C60" si="3">B59/$B$61*100</f>
        <v>16.025641025641026</v>
      </c>
      <c r="I59" t="s">
        <v>1</v>
      </c>
      <c r="J59" s="23">
        <f>K51</f>
        <v>20</v>
      </c>
      <c r="K59" s="3">
        <f t="shared" ref="K59:K61" si="4">J59/$J$61*100</f>
        <v>14.705882352941178</v>
      </c>
    </row>
    <row r="60" spans="1:15">
      <c r="A60" t="s">
        <v>56</v>
      </c>
      <c r="B60" s="23">
        <f>SUM(C49:C50)</f>
        <v>28</v>
      </c>
      <c r="C60" s="3">
        <f t="shared" si="3"/>
        <v>17.948717948717949</v>
      </c>
      <c r="I60" t="s">
        <v>56</v>
      </c>
      <c r="J60" s="23">
        <f>SUM(K49:K50)</f>
        <v>21</v>
      </c>
      <c r="K60" s="3">
        <f t="shared" si="4"/>
        <v>15.441176470588236</v>
      </c>
    </row>
    <row r="61" spans="1:15">
      <c r="A61" s="1" t="s">
        <v>19</v>
      </c>
      <c r="B61" s="23">
        <f>SUM(B58:B60)</f>
        <v>156</v>
      </c>
      <c r="C61" s="23">
        <f>SUM(C58:C60)</f>
        <v>100</v>
      </c>
      <c r="I61" s="1" t="s">
        <v>19</v>
      </c>
      <c r="J61" s="23">
        <f>SUM(J58:J60)</f>
        <v>136</v>
      </c>
      <c r="K61" s="3">
        <f t="shared" si="4"/>
        <v>100</v>
      </c>
    </row>
    <row r="63" spans="1:15" s="178" customFormat="1" ht="9.75" customHeight="1"/>
    <row r="65" spans="1:15" ht="15.75">
      <c r="A65" s="776" t="s">
        <v>347</v>
      </c>
    </row>
    <row r="66" spans="1:15">
      <c r="A66" s="175"/>
    </row>
    <row r="67" spans="1:15" ht="15.75" thickBot="1">
      <c r="A67" s="907" t="s">
        <v>91</v>
      </c>
      <c r="B67" s="907"/>
      <c r="C67" s="907"/>
      <c r="D67" s="907"/>
      <c r="E67" s="907"/>
      <c r="F67" s="907"/>
      <c r="G67" s="201"/>
      <c r="I67" s="906" t="s">
        <v>248</v>
      </c>
      <c r="J67" s="906"/>
      <c r="K67" s="906"/>
      <c r="L67" s="906"/>
      <c r="M67" s="906"/>
      <c r="N67" s="906"/>
      <c r="O67" s="484"/>
    </row>
    <row r="68" spans="1:15" ht="26.25" thickTop="1" thickBot="1">
      <c r="A68" s="908" t="s">
        <v>4</v>
      </c>
      <c r="B68" s="909"/>
      <c r="C68" s="202" t="s">
        <v>5</v>
      </c>
      <c r="D68" s="203" t="s">
        <v>6</v>
      </c>
      <c r="E68" s="203" t="s">
        <v>7</v>
      </c>
      <c r="F68" s="204" t="s">
        <v>8</v>
      </c>
      <c r="G68" s="201"/>
      <c r="I68" s="904" t="s">
        <v>4</v>
      </c>
      <c r="J68" s="905"/>
      <c r="K68" s="485" t="s">
        <v>5</v>
      </c>
      <c r="L68" s="486" t="s">
        <v>6</v>
      </c>
      <c r="M68" s="486" t="s">
        <v>7</v>
      </c>
      <c r="N68" s="487" t="s">
        <v>8</v>
      </c>
      <c r="O68" s="484"/>
    </row>
    <row r="69" spans="1:15" ht="15.75" thickTop="1">
      <c r="A69" s="910" t="s">
        <v>9</v>
      </c>
      <c r="B69" s="205" t="s">
        <v>58</v>
      </c>
      <c r="C69" s="206">
        <v>13</v>
      </c>
      <c r="D69" s="217">
        <v>8.3333333333333321</v>
      </c>
      <c r="E69" s="217">
        <v>8.6092715231788084</v>
      </c>
      <c r="F69" s="218">
        <v>8.6092715231788084</v>
      </c>
      <c r="G69" s="201"/>
      <c r="I69" s="900" t="s">
        <v>9</v>
      </c>
      <c r="J69" s="488" t="s">
        <v>58</v>
      </c>
      <c r="K69" s="489">
        <v>10</v>
      </c>
      <c r="L69" s="490">
        <v>7.3529411764705888</v>
      </c>
      <c r="M69" s="490">
        <v>7.518796992481203</v>
      </c>
      <c r="N69" s="491">
        <v>7.518796992481203</v>
      </c>
      <c r="O69" s="484"/>
    </row>
    <row r="70" spans="1:15">
      <c r="A70" s="911"/>
      <c r="B70" s="209" t="s">
        <v>59</v>
      </c>
      <c r="C70" s="210">
        <v>52</v>
      </c>
      <c r="D70" s="211">
        <v>33.333333333333329</v>
      </c>
      <c r="E70" s="211">
        <v>34.437086092715234</v>
      </c>
      <c r="F70" s="212">
        <v>43.046357615894038</v>
      </c>
      <c r="G70" s="201"/>
      <c r="I70" s="901"/>
      <c r="J70" s="492" t="s">
        <v>59</v>
      </c>
      <c r="K70" s="493">
        <v>33</v>
      </c>
      <c r="L70" s="494">
        <v>24.264705882352942</v>
      </c>
      <c r="M70" s="494">
        <v>24.81203007518797</v>
      </c>
      <c r="N70" s="495">
        <v>32.330827067669169</v>
      </c>
      <c r="O70" s="484"/>
    </row>
    <row r="71" spans="1:15">
      <c r="A71" s="911"/>
      <c r="B71" s="209" t="s">
        <v>11</v>
      </c>
      <c r="C71" s="210">
        <v>32</v>
      </c>
      <c r="D71" s="211">
        <v>20.512820512820511</v>
      </c>
      <c r="E71" s="211">
        <v>21.192052980132452</v>
      </c>
      <c r="F71" s="212">
        <v>64.238410596026483</v>
      </c>
      <c r="G71" s="201"/>
      <c r="I71" s="901"/>
      <c r="J71" s="492" t="s">
        <v>11</v>
      </c>
      <c r="K71" s="493">
        <v>28</v>
      </c>
      <c r="L71" s="494">
        <v>20.588235294117645</v>
      </c>
      <c r="M71" s="494">
        <v>21.052631578947366</v>
      </c>
      <c r="N71" s="495">
        <v>53.383458646616546</v>
      </c>
      <c r="O71" s="484"/>
    </row>
    <row r="72" spans="1:15">
      <c r="A72" s="911"/>
      <c r="B72" s="209" t="s">
        <v>60</v>
      </c>
      <c r="C72" s="210">
        <v>25</v>
      </c>
      <c r="D72" s="211">
        <v>16.025641025641026</v>
      </c>
      <c r="E72" s="211">
        <v>16.556291390728479</v>
      </c>
      <c r="F72" s="212">
        <v>80.794701986754973</v>
      </c>
      <c r="G72" s="201"/>
      <c r="I72" s="901"/>
      <c r="J72" s="492" t="s">
        <v>60</v>
      </c>
      <c r="K72" s="493">
        <v>28</v>
      </c>
      <c r="L72" s="494">
        <v>20.588235294117645</v>
      </c>
      <c r="M72" s="494">
        <v>21.052631578947366</v>
      </c>
      <c r="N72" s="495">
        <v>74.436090225563916</v>
      </c>
      <c r="O72" s="484"/>
    </row>
    <row r="73" spans="1:15">
      <c r="A73" s="911"/>
      <c r="B73" s="209" t="s">
        <v>61</v>
      </c>
      <c r="C73" s="210">
        <v>29</v>
      </c>
      <c r="D73" s="211">
        <v>18.589743589743591</v>
      </c>
      <c r="E73" s="211">
        <v>19.205298013245034</v>
      </c>
      <c r="F73" s="212">
        <v>100</v>
      </c>
      <c r="G73" s="201"/>
      <c r="I73" s="901"/>
      <c r="J73" s="492" t="s">
        <v>61</v>
      </c>
      <c r="K73" s="493">
        <v>34</v>
      </c>
      <c r="L73" s="494">
        <v>25</v>
      </c>
      <c r="M73" s="494">
        <v>25.563909774436087</v>
      </c>
      <c r="N73" s="495">
        <v>100</v>
      </c>
      <c r="O73" s="484"/>
    </row>
    <row r="74" spans="1:15">
      <c r="A74" s="911"/>
      <c r="B74" s="209" t="s">
        <v>14</v>
      </c>
      <c r="C74" s="210">
        <v>151</v>
      </c>
      <c r="D74" s="211">
        <v>96.794871794871796</v>
      </c>
      <c r="E74" s="211">
        <v>100</v>
      </c>
      <c r="F74" s="219"/>
      <c r="G74" s="201"/>
      <c r="I74" s="901"/>
      <c r="J74" s="492" t="s">
        <v>14</v>
      </c>
      <c r="K74" s="493">
        <v>133</v>
      </c>
      <c r="L74" s="494">
        <v>97.794117647058826</v>
      </c>
      <c r="M74" s="494">
        <v>100</v>
      </c>
      <c r="N74" s="500"/>
      <c r="O74" s="484"/>
    </row>
    <row r="75" spans="1:15">
      <c r="A75" s="220" t="s">
        <v>15</v>
      </c>
      <c r="B75" s="209" t="s">
        <v>16</v>
      </c>
      <c r="C75" s="210">
        <v>5</v>
      </c>
      <c r="D75" s="211">
        <v>3.2051282051282048</v>
      </c>
      <c r="E75" s="221"/>
      <c r="F75" s="219"/>
      <c r="G75" s="201"/>
      <c r="I75" s="501" t="s">
        <v>15</v>
      </c>
      <c r="J75" s="492" t="s">
        <v>16</v>
      </c>
      <c r="K75" s="493">
        <v>3</v>
      </c>
      <c r="L75" s="494">
        <v>2.2058823529411766</v>
      </c>
      <c r="M75" s="502"/>
      <c r="N75" s="500"/>
      <c r="O75" s="484"/>
    </row>
    <row r="76" spans="1:15" ht="15.75" thickBot="1">
      <c r="A76" s="912" t="s">
        <v>14</v>
      </c>
      <c r="B76" s="913"/>
      <c r="C76" s="214">
        <v>156</v>
      </c>
      <c r="D76" s="215">
        <v>100</v>
      </c>
      <c r="E76" s="222"/>
      <c r="F76" s="216"/>
      <c r="G76" s="201"/>
      <c r="I76" s="902" t="s">
        <v>14</v>
      </c>
      <c r="J76" s="903"/>
      <c r="K76" s="497">
        <v>136</v>
      </c>
      <c r="L76" s="498">
        <v>100</v>
      </c>
      <c r="M76" s="503"/>
      <c r="N76" s="499"/>
      <c r="O76" s="484"/>
    </row>
    <row r="77" spans="1:15" ht="15.75" thickTop="1">
      <c r="A77">
        <v>2015</v>
      </c>
      <c r="B77" t="s">
        <v>17</v>
      </c>
      <c r="C77" t="s">
        <v>18</v>
      </c>
      <c r="I77">
        <v>2014</v>
      </c>
      <c r="J77" t="s">
        <v>17</v>
      </c>
      <c r="K77" t="s">
        <v>18</v>
      </c>
    </row>
    <row r="78" spans="1:15">
      <c r="A78" t="s">
        <v>55</v>
      </c>
      <c r="B78" s="23">
        <f>SUM(C72:C73)</f>
        <v>54</v>
      </c>
      <c r="C78" s="3">
        <f>B78/$B$81*100</f>
        <v>35.76158940397351</v>
      </c>
      <c r="I78" t="s">
        <v>55</v>
      </c>
      <c r="J78" s="23">
        <f>SUM(K72:K73)</f>
        <v>62</v>
      </c>
      <c r="K78" s="3">
        <f>J78/$J$81*100</f>
        <v>46.616541353383454</v>
      </c>
    </row>
    <row r="79" spans="1:15">
      <c r="A79" t="s">
        <v>1</v>
      </c>
      <c r="B79" s="23">
        <f>C71</f>
        <v>32</v>
      </c>
      <c r="C79" s="3">
        <f t="shared" ref="C79:C80" si="5">B79/$B$81*100</f>
        <v>21.192052980132452</v>
      </c>
      <c r="I79" t="s">
        <v>1</v>
      </c>
      <c r="J79" s="23">
        <f>K71</f>
        <v>28</v>
      </c>
      <c r="K79" s="3">
        <f>J79/$J$81*100</f>
        <v>21.052631578947366</v>
      </c>
    </row>
    <row r="80" spans="1:15">
      <c r="A80" t="s">
        <v>56</v>
      </c>
      <c r="B80" s="23">
        <f>SUM(C69:C70)</f>
        <v>65</v>
      </c>
      <c r="C80" s="3">
        <f t="shared" si="5"/>
        <v>43.046357615894038</v>
      </c>
      <c r="I80" t="s">
        <v>56</v>
      </c>
      <c r="J80" s="23">
        <f>SUM(K69:K70)</f>
        <v>43</v>
      </c>
      <c r="K80" s="3">
        <f t="shared" ref="K80:K81" si="6">J80/$J$81*100</f>
        <v>32.330827067669169</v>
      </c>
    </row>
    <row r="81" spans="1:15">
      <c r="A81" s="1" t="s">
        <v>19</v>
      </c>
      <c r="B81" s="23">
        <f>SUM(B78:B80)</f>
        <v>151</v>
      </c>
      <c r="C81" s="23">
        <f>SUM(C78:C80)</f>
        <v>100</v>
      </c>
      <c r="I81" s="1" t="s">
        <v>19</v>
      </c>
      <c r="J81" s="23">
        <f>SUM(J78:J80)</f>
        <v>133</v>
      </c>
      <c r="K81" s="3">
        <f t="shared" si="6"/>
        <v>100</v>
      </c>
    </row>
    <row r="83" spans="1:15" s="178" customFormat="1" ht="9.75" customHeight="1"/>
    <row r="85" spans="1:15">
      <c r="A85" s="776" t="s">
        <v>348</v>
      </c>
    </row>
    <row r="86" spans="1:15">
      <c r="A86" s="793"/>
      <c r="B86" s="694"/>
    </row>
    <row r="87" spans="1:15" ht="15.75" thickBot="1">
      <c r="A87" s="907" t="s">
        <v>92</v>
      </c>
      <c r="B87" s="907"/>
      <c r="C87" s="907"/>
      <c r="D87" s="907"/>
      <c r="E87" s="907"/>
      <c r="F87" s="907"/>
      <c r="G87" s="201"/>
      <c r="I87" s="906" t="s">
        <v>249</v>
      </c>
      <c r="J87" s="906"/>
      <c r="K87" s="906"/>
      <c r="L87" s="906"/>
      <c r="M87" s="906"/>
      <c r="N87" s="906"/>
      <c r="O87" s="484"/>
    </row>
    <row r="88" spans="1:15" ht="26.25" thickTop="1" thickBot="1">
      <c r="A88" s="908" t="s">
        <v>4</v>
      </c>
      <c r="B88" s="909"/>
      <c r="C88" s="202" t="s">
        <v>5</v>
      </c>
      <c r="D88" s="203" t="s">
        <v>6</v>
      </c>
      <c r="E88" s="203" t="s">
        <v>7</v>
      </c>
      <c r="F88" s="204" t="s">
        <v>8</v>
      </c>
      <c r="G88" s="201"/>
      <c r="I88" s="904" t="s">
        <v>4</v>
      </c>
      <c r="J88" s="905"/>
      <c r="K88" s="485" t="s">
        <v>5</v>
      </c>
      <c r="L88" s="486" t="s">
        <v>6</v>
      </c>
      <c r="M88" s="486" t="s">
        <v>7</v>
      </c>
      <c r="N88" s="487" t="s">
        <v>8</v>
      </c>
      <c r="O88" s="484"/>
    </row>
    <row r="89" spans="1:15" ht="15.75" thickTop="1">
      <c r="A89" s="910" t="s">
        <v>9</v>
      </c>
      <c r="B89" s="205" t="s">
        <v>58</v>
      </c>
      <c r="C89" s="206">
        <v>18</v>
      </c>
      <c r="D89" s="217">
        <v>11.538461538461538</v>
      </c>
      <c r="E89" s="217">
        <v>11.538461538461538</v>
      </c>
      <c r="F89" s="218">
        <v>11.538461538461538</v>
      </c>
      <c r="G89" s="201"/>
      <c r="I89" s="900" t="s">
        <v>9</v>
      </c>
      <c r="J89" s="488" t="s">
        <v>58</v>
      </c>
      <c r="K89" s="489">
        <v>15</v>
      </c>
      <c r="L89" s="490">
        <v>11.029411764705882</v>
      </c>
      <c r="M89" s="490">
        <v>11.278195488721805</v>
      </c>
      <c r="N89" s="491">
        <v>11.278195488721805</v>
      </c>
      <c r="O89" s="484"/>
    </row>
    <row r="90" spans="1:15">
      <c r="A90" s="911"/>
      <c r="B90" s="209" t="s">
        <v>59</v>
      </c>
      <c r="C90" s="210">
        <v>29</v>
      </c>
      <c r="D90" s="211">
        <v>18.589743589743591</v>
      </c>
      <c r="E90" s="211">
        <v>18.589743589743591</v>
      </c>
      <c r="F90" s="212">
        <v>30.128205128205128</v>
      </c>
      <c r="G90" s="201"/>
      <c r="I90" s="901"/>
      <c r="J90" s="492" t="s">
        <v>59</v>
      </c>
      <c r="K90" s="493">
        <v>24</v>
      </c>
      <c r="L90" s="494">
        <v>17.647058823529413</v>
      </c>
      <c r="M90" s="494">
        <v>18.045112781954884</v>
      </c>
      <c r="N90" s="495">
        <v>29.323308270676691</v>
      </c>
      <c r="O90" s="484"/>
    </row>
    <row r="91" spans="1:15">
      <c r="A91" s="911"/>
      <c r="B91" s="209" t="s">
        <v>11</v>
      </c>
      <c r="C91" s="210">
        <v>24</v>
      </c>
      <c r="D91" s="211">
        <v>15.384615384615385</v>
      </c>
      <c r="E91" s="211">
        <v>15.384615384615385</v>
      </c>
      <c r="F91" s="212">
        <v>45.512820512820511</v>
      </c>
      <c r="G91" s="201"/>
      <c r="I91" s="901"/>
      <c r="J91" s="492" t="s">
        <v>11</v>
      </c>
      <c r="K91" s="493">
        <v>21</v>
      </c>
      <c r="L91" s="494">
        <v>15.441176470588236</v>
      </c>
      <c r="M91" s="494">
        <v>15.789473684210526</v>
      </c>
      <c r="N91" s="495">
        <v>45.112781954887218</v>
      </c>
      <c r="O91" s="484"/>
    </row>
    <row r="92" spans="1:15">
      <c r="A92" s="911"/>
      <c r="B92" s="209" t="s">
        <v>60</v>
      </c>
      <c r="C92" s="210">
        <v>44</v>
      </c>
      <c r="D92" s="211">
        <v>28.205128205128204</v>
      </c>
      <c r="E92" s="211">
        <v>28.205128205128204</v>
      </c>
      <c r="F92" s="212">
        <v>73.71794871794873</v>
      </c>
      <c r="G92" s="201"/>
      <c r="I92" s="901"/>
      <c r="J92" s="492" t="s">
        <v>60</v>
      </c>
      <c r="K92" s="493">
        <v>33</v>
      </c>
      <c r="L92" s="494">
        <v>24.264705882352942</v>
      </c>
      <c r="M92" s="494">
        <v>24.81203007518797</v>
      </c>
      <c r="N92" s="495">
        <v>69.924812030075188</v>
      </c>
      <c r="O92" s="484"/>
    </row>
    <row r="93" spans="1:15">
      <c r="A93" s="911"/>
      <c r="B93" s="209" t="s">
        <v>61</v>
      </c>
      <c r="C93" s="210">
        <v>41</v>
      </c>
      <c r="D93" s="211">
        <v>26.282051282051285</v>
      </c>
      <c r="E93" s="211">
        <v>26.282051282051285</v>
      </c>
      <c r="F93" s="212">
        <v>100</v>
      </c>
      <c r="G93" s="201"/>
      <c r="I93" s="901"/>
      <c r="J93" s="492" t="s">
        <v>61</v>
      </c>
      <c r="K93" s="493">
        <v>40</v>
      </c>
      <c r="L93" s="494">
        <v>29.411764705882355</v>
      </c>
      <c r="M93" s="494">
        <v>30.075187969924812</v>
      </c>
      <c r="N93" s="495">
        <v>100</v>
      </c>
      <c r="O93" s="484"/>
    </row>
    <row r="94" spans="1:15" ht="15.75" thickBot="1">
      <c r="A94" s="912"/>
      <c r="B94" s="213" t="s">
        <v>14</v>
      </c>
      <c r="C94" s="214">
        <v>156</v>
      </c>
      <c r="D94" s="215">
        <v>100</v>
      </c>
      <c r="E94" s="215">
        <v>100</v>
      </c>
      <c r="F94" s="216"/>
      <c r="G94" s="201"/>
      <c r="I94" s="901"/>
      <c r="J94" s="492" t="s">
        <v>14</v>
      </c>
      <c r="K94" s="493">
        <v>133</v>
      </c>
      <c r="L94" s="494">
        <v>97.794117647058826</v>
      </c>
      <c r="M94" s="494">
        <v>100</v>
      </c>
      <c r="N94" s="500"/>
      <c r="O94" s="484"/>
    </row>
    <row r="95" spans="1:15" ht="15.75" thickTop="1">
      <c r="G95" s="179"/>
      <c r="I95" s="501" t="s">
        <v>15</v>
      </c>
      <c r="J95" s="492" t="s">
        <v>16</v>
      </c>
      <c r="K95" s="493">
        <v>3</v>
      </c>
      <c r="L95" s="494">
        <v>2.2058823529411766</v>
      </c>
      <c r="M95" s="502"/>
      <c r="N95" s="500"/>
      <c r="O95" s="484"/>
    </row>
    <row r="96" spans="1:15" ht="15.75" thickBot="1">
      <c r="G96" s="179"/>
      <c r="I96" s="902" t="s">
        <v>14</v>
      </c>
      <c r="J96" s="903"/>
      <c r="K96" s="497">
        <v>136</v>
      </c>
      <c r="L96" s="498">
        <v>100</v>
      </c>
      <c r="M96" s="503"/>
      <c r="N96" s="499"/>
      <c r="O96" s="484"/>
    </row>
    <row r="97" spans="1:15" ht="15.75" thickTop="1">
      <c r="A97">
        <v>2015</v>
      </c>
      <c r="B97" t="s">
        <v>17</v>
      </c>
      <c r="C97" t="s">
        <v>18</v>
      </c>
      <c r="I97">
        <v>2014</v>
      </c>
      <c r="J97" t="s">
        <v>17</v>
      </c>
      <c r="K97" t="s">
        <v>18</v>
      </c>
    </row>
    <row r="98" spans="1:15">
      <c r="A98" t="s">
        <v>55</v>
      </c>
      <c r="B98" s="23">
        <f>SUM(C92:C93)</f>
        <v>85</v>
      </c>
      <c r="C98" s="3">
        <f>B98/$B$101*100</f>
        <v>54.487179487179482</v>
      </c>
      <c r="I98" t="s">
        <v>55</v>
      </c>
      <c r="J98" s="23">
        <f>SUM(K92:K93)</f>
        <v>73</v>
      </c>
      <c r="K98" s="3">
        <f>J98/$J$101*100</f>
        <v>54.887218045112782</v>
      </c>
    </row>
    <row r="99" spans="1:15">
      <c r="A99" t="s">
        <v>1</v>
      </c>
      <c r="B99" s="23">
        <f>C91</f>
        <v>24</v>
      </c>
      <c r="C99" s="3">
        <f t="shared" ref="C99:C100" si="7">B99/$B$101*100</f>
        <v>15.384615384615385</v>
      </c>
      <c r="I99" t="s">
        <v>1</v>
      </c>
      <c r="J99" s="23">
        <f>K91</f>
        <v>21</v>
      </c>
      <c r="K99" s="3">
        <f t="shared" ref="K99:K101" si="8">J99/$J$101*100</f>
        <v>15.789473684210526</v>
      </c>
    </row>
    <row r="100" spans="1:15">
      <c r="A100" t="s">
        <v>56</v>
      </c>
      <c r="B100" s="23">
        <f>SUM(C89:C90)</f>
        <v>47</v>
      </c>
      <c r="C100" s="3">
        <f t="shared" si="7"/>
        <v>30.128205128205128</v>
      </c>
      <c r="I100" t="s">
        <v>56</v>
      </c>
      <c r="J100" s="23">
        <f>SUM(K89:K90)</f>
        <v>39</v>
      </c>
      <c r="K100" s="3">
        <f t="shared" si="8"/>
        <v>29.323308270676691</v>
      </c>
    </row>
    <row r="101" spans="1:15">
      <c r="A101" s="1" t="s">
        <v>19</v>
      </c>
      <c r="B101" s="23">
        <f>SUM(B98:B100)</f>
        <v>156</v>
      </c>
      <c r="C101" s="23">
        <f>SUM(C98:C100)</f>
        <v>99.999999999999986</v>
      </c>
      <c r="I101" s="1" t="s">
        <v>19</v>
      </c>
      <c r="J101" s="23">
        <f>SUM(J98:J100)</f>
        <v>133</v>
      </c>
      <c r="K101" s="3">
        <f t="shared" si="8"/>
        <v>100</v>
      </c>
    </row>
    <row r="103" spans="1:15" s="178" customFormat="1" ht="9.75" customHeight="1"/>
    <row r="105" spans="1:15">
      <c r="A105" s="794" t="s">
        <v>349</v>
      </c>
    </row>
    <row r="107" spans="1:15" ht="15.75" thickBot="1">
      <c r="A107" s="907" t="s">
        <v>93</v>
      </c>
      <c r="B107" s="907"/>
      <c r="C107" s="907"/>
      <c r="D107" s="907"/>
      <c r="E107" s="907"/>
      <c r="F107" s="907"/>
      <c r="G107" s="201"/>
      <c r="I107" s="906" t="s">
        <v>250</v>
      </c>
      <c r="J107" s="906"/>
      <c r="K107" s="906"/>
      <c r="L107" s="906"/>
      <c r="M107" s="906"/>
      <c r="N107" s="906"/>
      <c r="O107" s="484"/>
    </row>
    <row r="108" spans="1:15" ht="26.25" thickTop="1" thickBot="1">
      <c r="A108" s="908" t="s">
        <v>4</v>
      </c>
      <c r="B108" s="909"/>
      <c r="C108" s="202" t="s">
        <v>5</v>
      </c>
      <c r="D108" s="203" t="s">
        <v>6</v>
      </c>
      <c r="E108" s="203" t="s">
        <v>7</v>
      </c>
      <c r="F108" s="204" t="s">
        <v>8</v>
      </c>
      <c r="G108" s="201"/>
      <c r="I108" s="904" t="s">
        <v>4</v>
      </c>
      <c r="J108" s="905"/>
      <c r="K108" s="485" t="s">
        <v>5</v>
      </c>
      <c r="L108" s="486" t="s">
        <v>6</v>
      </c>
      <c r="M108" s="486" t="s">
        <v>7</v>
      </c>
      <c r="N108" s="487" t="s">
        <v>8</v>
      </c>
      <c r="O108" s="484"/>
    </row>
    <row r="109" spans="1:15" ht="15.75" thickTop="1">
      <c r="A109" s="910" t="s">
        <v>9</v>
      </c>
      <c r="B109" s="205" t="s">
        <v>58</v>
      </c>
      <c r="C109" s="206">
        <v>9</v>
      </c>
      <c r="D109" s="217">
        <v>5.7692307692307692</v>
      </c>
      <c r="E109" s="217">
        <v>5.9602649006622519</v>
      </c>
      <c r="F109" s="218">
        <v>5.9602649006622519</v>
      </c>
      <c r="G109" s="201"/>
      <c r="I109" s="900" t="s">
        <v>9</v>
      </c>
      <c r="J109" s="488" t="s">
        <v>58</v>
      </c>
      <c r="K109" s="489">
        <v>4</v>
      </c>
      <c r="L109" s="490">
        <v>2.9411764705882351</v>
      </c>
      <c r="M109" s="490">
        <v>3.007518796992481</v>
      </c>
      <c r="N109" s="491">
        <v>3.007518796992481</v>
      </c>
      <c r="O109" s="484"/>
    </row>
    <row r="110" spans="1:15">
      <c r="A110" s="911"/>
      <c r="B110" s="209" t="s">
        <v>59</v>
      </c>
      <c r="C110" s="210">
        <v>17</v>
      </c>
      <c r="D110" s="211">
        <v>10.897435897435898</v>
      </c>
      <c r="E110" s="211">
        <v>11.258278145695364</v>
      </c>
      <c r="F110" s="212">
        <v>17.218543046357617</v>
      </c>
      <c r="G110" s="201"/>
      <c r="I110" s="901"/>
      <c r="J110" s="492" t="s">
        <v>59</v>
      </c>
      <c r="K110" s="493">
        <v>10</v>
      </c>
      <c r="L110" s="494">
        <v>7.3529411764705888</v>
      </c>
      <c r="M110" s="494">
        <v>7.518796992481203</v>
      </c>
      <c r="N110" s="495">
        <v>10.526315789473683</v>
      </c>
      <c r="O110" s="484"/>
    </row>
    <row r="111" spans="1:15">
      <c r="A111" s="911"/>
      <c r="B111" s="209" t="s">
        <v>11</v>
      </c>
      <c r="C111" s="210">
        <v>20</v>
      </c>
      <c r="D111" s="211">
        <v>12.820512820512819</v>
      </c>
      <c r="E111" s="211">
        <v>13.245033112582782</v>
      </c>
      <c r="F111" s="212">
        <v>30.463576158940398</v>
      </c>
      <c r="G111" s="201"/>
      <c r="I111" s="901"/>
      <c r="J111" s="492" t="s">
        <v>11</v>
      </c>
      <c r="K111" s="493">
        <v>23</v>
      </c>
      <c r="L111" s="494">
        <v>16.911764705882355</v>
      </c>
      <c r="M111" s="494">
        <v>17.293233082706767</v>
      </c>
      <c r="N111" s="495">
        <v>27.819548872180448</v>
      </c>
      <c r="O111" s="484"/>
    </row>
    <row r="112" spans="1:15">
      <c r="A112" s="911"/>
      <c r="B112" s="209" t="s">
        <v>60</v>
      </c>
      <c r="C112" s="210">
        <v>76</v>
      </c>
      <c r="D112" s="211">
        <v>48.717948717948715</v>
      </c>
      <c r="E112" s="211">
        <v>50.331125827814574</v>
      </c>
      <c r="F112" s="212">
        <v>80.794701986754973</v>
      </c>
      <c r="G112" s="201"/>
      <c r="I112" s="901"/>
      <c r="J112" s="492" t="s">
        <v>60</v>
      </c>
      <c r="K112" s="493">
        <v>57</v>
      </c>
      <c r="L112" s="494">
        <v>41.911764705882355</v>
      </c>
      <c r="M112" s="494">
        <v>42.857142857142854</v>
      </c>
      <c r="N112" s="495">
        <v>70.676691729323309</v>
      </c>
      <c r="O112" s="484"/>
    </row>
    <row r="113" spans="1:15">
      <c r="A113" s="911"/>
      <c r="B113" s="209" t="s">
        <v>61</v>
      </c>
      <c r="C113" s="210">
        <v>29</v>
      </c>
      <c r="D113" s="211">
        <v>18.589743589743591</v>
      </c>
      <c r="E113" s="211">
        <v>19.205298013245034</v>
      </c>
      <c r="F113" s="212">
        <v>100</v>
      </c>
      <c r="G113" s="201"/>
      <c r="I113" s="901"/>
      <c r="J113" s="492" t="s">
        <v>61</v>
      </c>
      <c r="K113" s="493">
        <v>39</v>
      </c>
      <c r="L113" s="494">
        <v>28.676470588235293</v>
      </c>
      <c r="M113" s="494">
        <v>29.323308270676691</v>
      </c>
      <c r="N113" s="495">
        <v>100</v>
      </c>
      <c r="O113" s="484"/>
    </row>
    <row r="114" spans="1:15">
      <c r="A114" s="911"/>
      <c r="B114" s="209" t="s">
        <v>14</v>
      </c>
      <c r="C114" s="210">
        <v>151</v>
      </c>
      <c r="D114" s="211">
        <v>96.794871794871796</v>
      </c>
      <c r="E114" s="211">
        <v>100</v>
      </c>
      <c r="F114" s="219"/>
      <c r="G114" s="201"/>
      <c r="I114" s="901"/>
      <c r="J114" s="492" t="s">
        <v>14</v>
      </c>
      <c r="K114" s="493">
        <v>133</v>
      </c>
      <c r="L114" s="494">
        <v>97.794117647058826</v>
      </c>
      <c r="M114" s="494">
        <v>100</v>
      </c>
      <c r="N114" s="500"/>
      <c r="O114" s="484"/>
    </row>
    <row r="115" spans="1:15">
      <c r="A115" s="220" t="s">
        <v>15</v>
      </c>
      <c r="B115" s="209" t="s">
        <v>16</v>
      </c>
      <c r="C115" s="210">
        <v>5</v>
      </c>
      <c r="D115" s="211">
        <v>3.2051282051282048</v>
      </c>
      <c r="E115" s="221"/>
      <c r="F115" s="219"/>
      <c r="G115" s="201"/>
      <c r="I115" s="501" t="s">
        <v>15</v>
      </c>
      <c r="J115" s="492" t="s">
        <v>16</v>
      </c>
      <c r="K115" s="493">
        <v>3</v>
      </c>
      <c r="L115" s="494">
        <v>2.2058823529411766</v>
      </c>
      <c r="M115" s="502"/>
      <c r="N115" s="500"/>
      <c r="O115" s="484"/>
    </row>
    <row r="116" spans="1:15" ht="15.75" thickBot="1">
      <c r="A116" s="912" t="s">
        <v>14</v>
      </c>
      <c r="B116" s="913"/>
      <c r="C116" s="214">
        <v>156</v>
      </c>
      <c r="D116" s="215">
        <v>100</v>
      </c>
      <c r="E116" s="222"/>
      <c r="F116" s="216"/>
      <c r="G116" s="201"/>
      <c r="I116" s="902" t="s">
        <v>14</v>
      </c>
      <c r="J116" s="903"/>
      <c r="K116" s="497">
        <v>136</v>
      </c>
      <c r="L116" s="498">
        <v>100</v>
      </c>
      <c r="M116" s="503"/>
      <c r="N116" s="499"/>
      <c r="O116" s="484"/>
    </row>
    <row r="117" spans="1:15" ht="15.75" thickTop="1">
      <c r="A117">
        <v>2015</v>
      </c>
      <c r="B117" t="s">
        <v>17</v>
      </c>
      <c r="C117" t="s">
        <v>18</v>
      </c>
      <c r="I117">
        <v>2014</v>
      </c>
      <c r="J117" t="s">
        <v>17</v>
      </c>
      <c r="K117" t="s">
        <v>18</v>
      </c>
    </row>
    <row r="118" spans="1:15">
      <c r="A118" t="s">
        <v>55</v>
      </c>
      <c r="B118" s="23">
        <f>SUM(C112:C113)</f>
        <v>105</v>
      </c>
      <c r="C118" s="3">
        <f>B118/$B$121*100</f>
        <v>69.536423841059602</v>
      </c>
      <c r="I118" t="s">
        <v>55</v>
      </c>
      <c r="J118" s="23">
        <f>SUM(K112:K113)</f>
        <v>96</v>
      </c>
      <c r="K118" s="3">
        <f>J118/$J$121*100</f>
        <v>72.180451127819538</v>
      </c>
    </row>
    <row r="119" spans="1:15">
      <c r="A119" t="s">
        <v>1</v>
      </c>
      <c r="B119" s="23">
        <f>C111</f>
        <v>20</v>
      </c>
      <c r="C119" s="3">
        <f>B119/$B$121*100</f>
        <v>13.245033112582782</v>
      </c>
      <c r="I119" t="s">
        <v>1</v>
      </c>
      <c r="J119" s="23">
        <f>K111</f>
        <v>23</v>
      </c>
      <c r="K119" s="3">
        <f t="shared" ref="K119:K121" si="9">J119/$J$121*100</f>
        <v>17.293233082706767</v>
      </c>
    </row>
    <row r="120" spans="1:15">
      <c r="A120" t="s">
        <v>56</v>
      </c>
      <c r="B120" s="23">
        <f>SUM(C109:C110)</f>
        <v>26</v>
      </c>
      <c r="C120" s="3">
        <f>B120/$B$121*100</f>
        <v>17.218543046357617</v>
      </c>
      <c r="I120" t="s">
        <v>56</v>
      </c>
      <c r="J120" s="23">
        <f>SUM(K109:K110)</f>
        <v>14</v>
      </c>
      <c r="K120" s="3">
        <f t="shared" si="9"/>
        <v>10.526315789473683</v>
      </c>
    </row>
    <row r="121" spans="1:15">
      <c r="A121" s="1" t="s">
        <v>19</v>
      </c>
      <c r="B121" s="23">
        <f>SUM(B118:B120)</f>
        <v>151</v>
      </c>
      <c r="C121" s="23">
        <f>SUM(C118:C120)</f>
        <v>100</v>
      </c>
      <c r="I121" s="1" t="s">
        <v>19</v>
      </c>
      <c r="J121" s="23">
        <f>SUM(J118:J120)</f>
        <v>133</v>
      </c>
      <c r="K121" s="3">
        <f t="shared" si="9"/>
        <v>100</v>
      </c>
    </row>
  </sheetData>
  <mergeCells count="44">
    <mergeCell ref="A49:A54"/>
    <mergeCell ref="A28:B28"/>
    <mergeCell ref="A29:A34"/>
    <mergeCell ref="A36:B36"/>
    <mergeCell ref="A47:F47"/>
    <mergeCell ref="A48:B48"/>
    <mergeCell ref="A107:F107"/>
    <mergeCell ref="A108:B108"/>
    <mergeCell ref="A109:A114"/>
    <mergeCell ref="A116:B116"/>
    <mergeCell ref="A67:F67"/>
    <mergeCell ref="A68:B68"/>
    <mergeCell ref="A69:A74"/>
    <mergeCell ref="A76:B76"/>
    <mergeCell ref="A87:F87"/>
    <mergeCell ref="A88:B88"/>
    <mergeCell ref="A89:A94"/>
    <mergeCell ref="A15:B15"/>
    <mergeCell ref="A6:F6"/>
    <mergeCell ref="A7:B7"/>
    <mergeCell ref="A8:A13"/>
    <mergeCell ref="A27:F27"/>
    <mergeCell ref="I6:N6"/>
    <mergeCell ref="I7:J7"/>
    <mergeCell ref="I8:I12"/>
    <mergeCell ref="I27:N27"/>
    <mergeCell ref="I28:J28"/>
    <mergeCell ref="I29:I34"/>
    <mergeCell ref="I36:J36"/>
    <mergeCell ref="I47:N47"/>
    <mergeCell ref="I48:J48"/>
    <mergeCell ref="I49:I54"/>
    <mergeCell ref="I67:N67"/>
    <mergeCell ref="I68:J68"/>
    <mergeCell ref="I69:I74"/>
    <mergeCell ref="I76:J76"/>
    <mergeCell ref="I87:N87"/>
    <mergeCell ref="I109:I114"/>
    <mergeCell ref="I116:J116"/>
    <mergeCell ref="I88:J88"/>
    <mergeCell ref="I89:I94"/>
    <mergeCell ref="I96:J96"/>
    <mergeCell ref="I107:N107"/>
    <mergeCell ref="I108:J108"/>
  </mergeCells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18"/>
  <sheetViews>
    <sheetView topLeftCell="A97" workbookViewId="0">
      <selection activeCell="M124" sqref="M124"/>
    </sheetView>
  </sheetViews>
  <sheetFormatPr defaultRowHeight="15"/>
  <cols>
    <col min="1" max="1" width="16" customWidth="1"/>
    <col min="2" max="2" width="18.28515625" customWidth="1"/>
    <col min="10" max="10" width="16.28515625" customWidth="1"/>
  </cols>
  <sheetData>
    <row r="2" spans="1:23">
      <c r="A2" s="1"/>
    </row>
    <row r="3" spans="1:23">
      <c r="A3" s="1"/>
    </row>
    <row r="4" spans="1:23">
      <c r="A4" s="776" t="s">
        <v>350</v>
      </c>
    </row>
    <row r="5" spans="1:23">
      <c r="A5" s="175"/>
    </row>
    <row r="6" spans="1:23" ht="15.75" thickBot="1">
      <c r="A6" s="914" t="s">
        <v>318</v>
      </c>
      <c r="B6" s="914"/>
      <c r="C6" s="914"/>
      <c r="D6" s="914"/>
      <c r="E6" s="914"/>
      <c r="F6" s="914"/>
      <c r="G6" s="201"/>
      <c r="I6" s="914" t="s">
        <v>251</v>
      </c>
      <c r="J6" s="914"/>
      <c r="K6" s="914"/>
      <c r="L6" s="914"/>
      <c r="M6" s="914"/>
      <c r="N6" s="914"/>
      <c r="O6" s="506"/>
      <c r="Q6" s="914" t="s">
        <v>283</v>
      </c>
      <c r="R6" s="914"/>
      <c r="S6" s="914"/>
      <c r="T6" s="914"/>
      <c r="U6" s="914"/>
      <c r="V6" s="914"/>
      <c r="W6" s="506"/>
    </row>
    <row r="7" spans="1:23" ht="26.25" thickTop="1" thickBot="1">
      <c r="A7" s="915" t="s">
        <v>4</v>
      </c>
      <c r="B7" s="916"/>
      <c r="C7" s="507" t="s">
        <v>5</v>
      </c>
      <c r="D7" s="508" t="s">
        <v>6</v>
      </c>
      <c r="E7" s="508" t="s">
        <v>7</v>
      </c>
      <c r="F7" s="509" t="s">
        <v>8</v>
      </c>
      <c r="G7" s="201"/>
      <c r="I7" s="915" t="s">
        <v>4</v>
      </c>
      <c r="J7" s="916"/>
      <c r="K7" s="507" t="s">
        <v>5</v>
      </c>
      <c r="L7" s="508" t="s">
        <v>6</v>
      </c>
      <c r="M7" s="508" t="s">
        <v>7</v>
      </c>
      <c r="N7" s="509" t="s">
        <v>8</v>
      </c>
      <c r="O7" s="506"/>
      <c r="Q7" s="915" t="s">
        <v>4</v>
      </c>
      <c r="R7" s="916"/>
      <c r="S7" s="507" t="s">
        <v>5</v>
      </c>
      <c r="T7" s="508" t="s">
        <v>6</v>
      </c>
      <c r="U7" s="508" t="s">
        <v>7</v>
      </c>
      <c r="V7" s="509" t="s">
        <v>8</v>
      </c>
      <c r="W7" s="506"/>
    </row>
    <row r="8" spans="1:23" ht="15.75" thickTop="1">
      <c r="A8" s="917" t="s">
        <v>9</v>
      </c>
      <c r="B8" s="510" t="s">
        <v>58</v>
      </c>
      <c r="C8" s="511">
        <v>2</v>
      </c>
      <c r="D8" s="512">
        <v>1.2820512820512819</v>
      </c>
      <c r="E8" s="512">
        <v>1.2820512820512819</v>
      </c>
      <c r="F8" s="513">
        <v>1.2820512820512819</v>
      </c>
      <c r="G8" s="201"/>
      <c r="I8" s="917" t="s">
        <v>9</v>
      </c>
      <c r="J8" s="510" t="s">
        <v>59</v>
      </c>
      <c r="K8" s="511">
        <v>8</v>
      </c>
      <c r="L8" s="512">
        <v>5.8823529411764701</v>
      </c>
      <c r="M8" s="512">
        <v>5.8823529411764701</v>
      </c>
      <c r="N8" s="513">
        <v>5.8823529411764701</v>
      </c>
      <c r="O8" s="506"/>
      <c r="Q8" s="917" t="s">
        <v>9</v>
      </c>
      <c r="R8" s="510" t="s">
        <v>59</v>
      </c>
      <c r="S8" s="511">
        <v>4</v>
      </c>
      <c r="T8" s="512">
        <v>2.666666666666667</v>
      </c>
      <c r="U8" s="512">
        <v>2.7586206896551726</v>
      </c>
      <c r="V8" s="513">
        <v>2.7586206896551726</v>
      </c>
      <c r="W8" s="506"/>
    </row>
    <row r="9" spans="1:23" ht="24" customHeight="1">
      <c r="A9" s="918"/>
      <c r="B9" s="514" t="s">
        <v>59</v>
      </c>
      <c r="C9" s="515">
        <v>8</v>
      </c>
      <c r="D9" s="516">
        <v>5.1282051282051277</v>
      </c>
      <c r="E9" s="516">
        <v>5.1282051282051277</v>
      </c>
      <c r="F9" s="517">
        <v>6.4102564102564097</v>
      </c>
      <c r="G9" s="201"/>
      <c r="I9" s="918"/>
      <c r="J9" s="514" t="s">
        <v>11</v>
      </c>
      <c r="K9" s="515">
        <v>26</v>
      </c>
      <c r="L9" s="516">
        <v>19.117647058823529</v>
      </c>
      <c r="M9" s="516">
        <v>19.117647058823529</v>
      </c>
      <c r="N9" s="517">
        <v>25</v>
      </c>
      <c r="O9" s="506"/>
      <c r="Q9" s="918"/>
      <c r="R9" s="514" t="s">
        <v>11</v>
      </c>
      <c r="S9" s="515">
        <v>12</v>
      </c>
      <c r="T9" s="516">
        <v>8</v>
      </c>
      <c r="U9" s="516">
        <v>8.2758620689655178</v>
      </c>
      <c r="V9" s="517">
        <v>11.03448275862069</v>
      </c>
      <c r="W9" s="506"/>
    </row>
    <row r="10" spans="1:23">
      <c r="A10" s="918"/>
      <c r="B10" s="514" t="s">
        <v>11</v>
      </c>
      <c r="C10" s="515">
        <v>21</v>
      </c>
      <c r="D10" s="516">
        <v>13.461538461538462</v>
      </c>
      <c r="E10" s="516">
        <v>13.461538461538462</v>
      </c>
      <c r="F10" s="517">
        <v>19.871794871794872</v>
      </c>
      <c r="G10" s="201"/>
      <c r="I10" s="918"/>
      <c r="J10" s="514" t="s">
        <v>60</v>
      </c>
      <c r="K10" s="515">
        <v>57</v>
      </c>
      <c r="L10" s="516">
        <v>41.911764705882355</v>
      </c>
      <c r="M10" s="516">
        <v>41.911764705882355</v>
      </c>
      <c r="N10" s="517">
        <v>66.911764705882348</v>
      </c>
      <c r="O10" s="506"/>
      <c r="Q10" s="918"/>
      <c r="R10" s="514" t="s">
        <v>60</v>
      </c>
      <c r="S10" s="515">
        <v>59</v>
      </c>
      <c r="T10" s="516">
        <v>39.333333333333329</v>
      </c>
      <c r="U10" s="516">
        <v>40.689655172413794</v>
      </c>
      <c r="V10" s="517">
        <v>51.724137931034484</v>
      </c>
      <c r="W10" s="506"/>
    </row>
    <row r="11" spans="1:23" ht="24" customHeight="1">
      <c r="A11" s="918"/>
      <c r="B11" s="514" t="s">
        <v>60</v>
      </c>
      <c r="C11" s="515">
        <v>64</v>
      </c>
      <c r="D11" s="516">
        <v>41.025641025641022</v>
      </c>
      <c r="E11" s="516">
        <v>41.025641025641022</v>
      </c>
      <c r="F11" s="517">
        <v>60.897435897435891</v>
      </c>
      <c r="G11" s="201"/>
      <c r="I11" s="918"/>
      <c r="J11" s="514" t="s">
        <v>61</v>
      </c>
      <c r="K11" s="515">
        <v>45</v>
      </c>
      <c r="L11" s="516">
        <v>33.088235294117645</v>
      </c>
      <c r="M11" s="516">
        <v>33.088235294117645</v>
      </c>
      <c r="N11" s="517">
        <v>100</v>
      </c>
      <c r="O11" s="506"/>
      <c r="Q11" s="918"/>
      <c r="R11" s="514" t="s">
        <v>61</v>
      </c>
      <c r="S11" s="515">
        <v>70</v>
      </c>
      <c r="T11" s="516">
        <v>46.666666666666664</v>
      </c>
      <c r="U11" s="516">
        <v>48.275862068965516</v>
      </c>
      <c r="V11" s="517">
        <v>100</v>
      </c>
      <c r="W11" s="506"/>
    </row>
    <row r="12" spans="1:23" ht="15.75" thickBot="1">
      <c r="A12" s="918"/>
      <c r="B12" s="514" t="s">
        <v>61</v>
      </c>
      <c r="C12" s="515">
        <v>61</v>
      </c>
      <c r="D12" s="516">
        <v>39.102564102564102</v>
      </c>
      <c r="E12" s="516">
        <v>39.102564102564102</v>
      </c>
      <c r="F12" s="517">
        <v>100</v>
      </c>
      <c r="G12" s="201"/>
      <c r="I12" s="919"/>
      <c r="J12" s="518" t="s">
        <v>14</v>
      </c>
      <c r="K12" s="519">
        <v>136</v>
      </c>
      <c r="L12" s="520">
        <v>100</v>
      </c>
      <c r="M12" s="520">
        <v>100</v>
      </c>
      <c r="N12" s="521"/>
      <c r="O12" s="506"/>
      <c r="Q12" s="918"/>
      <c r="R12" s="514" t="s">
        <v>14</v>
      </c>
      <c r="S12" s="515">
        <v>145</v>
      </c>
      <c r="T12" s="516">
        <v>96.666666666666671</v>
      </c>
      <c r="U12" s="516">
        <v>100</v>
      </c>
      <c r="V12" s="522"/>
      <c r="W12" s="506"/>
    </row>
    <row r="13" spans="1:23" ht="16.5" thickTop="1" thickBot="1">
      <c r="A13" s="919"/>
      <c r="B13" s="764" t="s">
        <v>14</v>
      </c>
      <c r="C13" s="519">
        <v>156</v>
      </c>
      <c r="D13" s="520">
        <v>100</v>
      </c>
      <c r="E13" s="520">
        <v>100</v>
      </c>
      <c r="F13" s="521"/>
      <c r="G13" s="201"/>
      <c r="Q13" s="523" t="s">
        <v>15</v>
      </c>
      <c r="R13" s="514" t="s">
        <v>16</v>
      </c>
      <c r="S13" s="515">
        <v>5</v>
      </c>
      <c r="T13" s="516">
        <v>3.3333333333333335</v>
      </c>
      <c r="U13" s="524"/>
      <c r="V13" s="522"/>
      <c r="W13" s="506"/>
    </row>
    <row r="14" spans="1:23" ht="16.5" thickTop="1" thickBot="1">
      <c r="A14" s="765" t="s">
        <v>15</v>
      </c>
      <c r="B14" s="766" t="s">
        <v>16</v>
      </c>
      <c r="C14" s="767">
        <v>2</v>
      </c>
      <c r="D14" s="768">
        <v>1.2820512820512819</v>
      </c>
      <c r="E14" s="769"/>
      <c r="F14" s="770"/>
      <c r="G14" s="156"/>
      <c r="Q14" s="919" t="s">
        <v>14</v>
      </c>
      <c r="R14" s="920"/>
      <c r="S14" s="519">
        <v>150</v>
      </c>
      <c r="T14" s="520">
        <v>100</v>
      </c>
      <c r="U14" s="525"/>
      <c r="V14" s="521"/>
      <c r="W14" s="506"/>
    </row>
    <row r="15" spans="1:23" ht="16.5" thickTop="1" thickBot="1">
      <c r="A15" s="921" t="s">
        <v>14</v>
      </c>
      <c r="B15" s="922"/>
      <c r="C15" s="771">
        <v>156</v>
      </c>
      <c r="D15" s="772">
        <v>100</v>
      </c>
      <c r="E15" s="773"/>
      <c r="F15" s="774"/>
      <c r="G15" s="156"/>
    </row>
    <row r="16" spans="1:23" ht="15.75" thickTop="1">
      <c r="A16">
        <v>2015</v>
      </c>
      <c r="B16" t="s">
        <v>17</v>
      </c>
      <c r="C16" t="s">
        <v>18</v>
      </c>
      <c r="I16">
        <v>2014</v>
      </c>
      <c r="J16" t="s">
        <v>17</v>
      </c>
      <c r="K16" t="s">
        <v>18</v>
      </c>
      <c r="Q16">
        <v>2013</v>
      </c>
      <c r="R16" t="s">
        <v>17</v>
      </c>
      <c r="S16" t="s">
        <v>18</v>
      </c>
    </row>
    <row r="17" spans="1:19">
      <c r="A17" t="s">
        <v>55</v>
      </c>
      <c r="B17" s="23">
        <f>SUM(C11:C12)</f>
        <v>125</v>
      </c>
      <c r="C17" s="3">
        <f>B17/$B$20*100</f>
        <v>80.128205128205138</v>
      </c>
      <c r="I17" t="s">
        <v>55</v>
      </c>
      <c r="J17" s="23">
        <f>SUM(K10:K11)</f>
        <v>102</v>
      </c>
      <c r="K17" s="3">
        <f>J17/$J$20*100</f>
        <v>75</v>
      </c>
      <c r="Q17" t="s">
        <v>55</v>
      </c>
      <c r="R17" s="23">
        <f>SUM(S10:S11)</f>
        <v>129</v>
      </c>
      <c r="S17" s="3">
        <f>R17/$R$20*100</f>
        <v>88.965517241379317</v>
      </c>
    </row>
    <row r="18" spans="1:19">
      <c r="A18" t="s">
        <v>1</v>
      </c>
      <c r="B18" s="23">
        <f>C10</f>
        <v>21</v>
      </c>
      <c r="C18" s="3">
        <f t="shared" ref="C18:C19" si="0">B18/$B$20*100</f>
        <v>13.461538461538462</v>
      </c>
      <c r="I18" t="s">
        <v>1</v>
      </c>
      <c r="J18" s="23">
        <f>K9</f>
        <v>26</v>
      </c>
      <c r="K18" s="3">
        <f t="shared" ref="K18:K20" si="1">J18/$J$20*100</f>
        <v>19.117647058823529</v>
      </c>
      <c r="Q18" t="s">
        <v>1</v>
      </c>
      <c r="R18" s="23">
        <f>S9</f>
        <v>12</v>
      </c>
      <c r="S18" s="3">
        <f t="shared" ref="S18:S20" si="2">R18/$R$20*100</f>
        <v>8.2758620689655178</v>
      </c>
    </row>
    <row r="19" spans="1:19">
      <c r="A19" t="s">
        <v>56</v>
      </c>
      <c r="B19" s="23">
        <f>SUM(C8:C9)</f>
        <v>10</v>
      </c>
      <c r="C19" s="3">
        <f t="shared" si="0"/>
        <v>6.4102564102564097</v>
      </c>
      <c r="I19" t="s">
        <v>56</v>
      </c>
      <c r="J19" s="23">
        <f>SUM(K8)</f>
        <v>8</v>
      </c>
      <c r="K19" s="3">
        <f t="shared" si="1"/>
        <v>5.8823529411764701</v>
      </c>
      <c r="Q19" t="s">
        <v>56</v>
      </c>
      <c r="R19" s="23">
        <f>SUM(S8)</f>
        <v>4</v>
      </c>
      <c r="S19" s="3">
        <f t="shared" si="2"/>
        <v>2.7586206896551726</v>
      </c>
    </row>
    <row r="20" spans="1:19">
      <c r="A20" s="1" t="s">
        <v>19</v>
      </c>
      <c r="B20" s="23">
        <f>SUM(B17:B19)</f>
        <v>156</v>
      </c>
      <c r="C20" s="23">
        <f>SUM(C17:C19)</f>
        <v>100.00000000000001</v>
      </c>
      <c r="I20" s="1" t="s">
        <v>19</v>
      </c>
      <c r="J20" s="23">
        <f>SUM(J17:J19)</f>
        <v>136</v>
      </c>
      <c r="K20" s="3">
        <f t="shared" si="1"/>
        <v>100</v>
      </c>
      <c r="Q20" s="1" t="s">
        <v>19</v>
      </c>
      <c r="R20" s="23">
        <f>SUM(R17:R19)</f>
        <v>145</v>
      </c>
      <c r="S20" s="3">
        <f t="shared" si="2"/>
        <v>100</v>
      </c>
    </row>
    <row r="22" spans="1:19" s="176" customFormat="1" ht="13.5" customHeight="1"/>
    <row r="24" spans="1:19">
      <c r="A24" s="776" t="s">
        <v>352</v>
      </c>
    </row>
    <row r="25" spans="1:19" ht="15.75" thickBot="1">
      <c r="A25" s="758" t="s">
        <v>320</v>
      </c>
      <c r="B25" s="758"/>
      <c r="C25" s="758"/>
      <c r="D25" s="758"/>
      <c r="E25" s="758"/>
      <c r="F25" s="758"/>
      <c r="G25" s="201"/>
      <c r="I25" s="914" t="s">
        <v>252</v>
      </c>
      <c r="J25" s="914"/>
      <c r="K25" s="914"/>
      <c r="L25" s="914"/>
      <c r="M25" s="914"/>
      <c r="N25" s="914"/>
      <c r="O25" s="506"/>
    </row>
    <row r="26" spans="1:19" ht="26.25" thickTop="1" thickBot="1">
      <c r="A26" s="759" t="s">
        <v>4</v>
      </c>
      <c r="B26" s="760"/>
      <c r="C26" s="507" t="s">
        <v>5</v>
      </c>
      <c r="D26" s="508" t="s">
        <v>6</v>
      </c>
      <c r="E26" s="508" t="s">
        <v>7</v>
      </c>
      <c r="F26" s="509" t="s">
        <v>8</v>
      </c>
      <c r="G26" s="201"/>
      <c r="I26" s="915" t="s">
        <v>4</v>
      </c>
      <c r="J26" s="916"/>
      <c r="K26" s="507" t="s">
        <v>5</v>
      </c>
      <c r="L26" s="508" t="s">
        <v>6</v>
      </c>
      <c r="M26" s="508" t="s">
        <v>7</v>
      </c>
      <c r="N26" s="509" t="s">
        <v>8</v>
      </c>
      <c r="O26" s="506"/>
    </row>
    <row r="27" spans="1:19" ht="15.75" thickTop="1">
      <c r="A27" s="761" t="s">
        <v>9</v>
      </c>
      <c r="B27" s="510" t="s">
        <v>58</v>
      </c>
      <c r="C27" s="511">
        <v>8</v>
      </c>
      <c r="D27" s="512">
        <v>5.1282051282051277</v>
      </c>
      <c r="E27" s="512">
        <v>5.1948051948051948</v>
      </c>
      <c r="F27" s="513">
        <v>5.1948051948051948</v>
      </c>
      <c r="G27" s="201"/>
      <c r="I27" s="917" t="s">
        <v>9</v>
      </c>
      <c r="J27" s="510" t="s">
        <v>58</v>
      </c>
      <c r="K27" s="511">
        <v>4</v>
      </c>
      <c r="L27" s="512">
        <v>2.9411764705882351</v>
      </c>
      <c r="M27" s="512">
        <v>3.0534351145038165</v>
      </c>
      <c r="N27" s="513">
        <v>3.0534351145038165</v>
      </c>
      <c r="O27" s="506"/>
    </row>
    <row r="28" spans="1:19">
      <c r="A28" s="762"/>
      <c r="B28" s="514" t="s">
        <v>59</v>
      </c>
      <c r="C28" s="515">
        <v>59</v>
      </c>
      <c r="D28" s="516">
        <v>37.820512820512818</v>
      </c>
      <c r="E28" s="516">
        <v>38.311688311688314</v>
      </c>
      <c r="F28" s="517">
        <v>43.506493506493506</v>
      </c>
      <c r="G28" s="201"/>
      <c r="I28" s="918"/>
      <c r="J28" s="514" t="s">
        <v>59</v>
      </c>
      <c r="K28" s="515">
        <v>33</v>
      </c>
      <c r="L28" s="516">
        <v>24.264705882352942</v>
      </c>
      <c r="M28" s="516">
        <v>25.190839694656486</v>
      </c>
      <c r="N28" s="517">
        <v>28.244274809160309</v>
      </c>
      <c r="O28" s="506"/>
    </row>
    <row r="29" spans="1:19">
      <c r="A29" s="762"/>
      <c r="B29" s="514" t="s">
        <v>11</v>
      </c>
      <c r="C29" s="515">
        <v>41</v>
      </c>
      <c r="D29" s="516">
        <v>26.282051282051285</v>
      </c>
      <c r="E29" s="516">
        <v>26.623376623376622</v>
      </c>
      <c r="F29" s="517">
        <v>70.129870129870127</v>
      </c>
      <c r="G29" s="201"/>
      <c r="I29" s="918"/>
      <c r="J29" s="514" t="s">
        <v>11</v>
      </c>
      <c r="K29" s="515">
        <v>45</v>
      </c>
      <c r="L29" s="516">
        <v>33.088235294117645</v>
      </c>
      <c r="M29" s="516">
        <v>34.351145038167942</v>
      </c>
      <c r="N29" s="517">
        <v>62.595419847328252</v>
      </c>
      <c r="O29" s="506"/>
    </row>
    <row r="30" spans="1:19">
      <c r="A30" s="762"/>
      <c r="B30" s="514" t="s">
        <v>60</v>
      </c>
      <c r="C30" s="515">
        <v>43</v>
      </c>
      <c r="D30" s="516">
        <v>27.564102564102566</v>
      </c>
      <c r="E30" s="516">
        <v>27.922077922077921</v>
      </c>
      <c r="F30" s="517">
        <v>98.05194805194806</v>
      </c>
      <c r="G30" s="201"/>
      <c r="I30" s="918"/>
      <c r="J30" s="514" t="s">
        <v>60</v>
      </c>
      <c r="K30" s="515">
        <v>46</v>
      </c>
      <c r="L30" s="516">
        <v>33.82352941176471</v>
      </c>
      <c r="M30" s="516">
        <v>35.114503816793892</v>
      </c>
      <c r="N30" s="517">
        <v>97.70992366412213</v>
      </c>
      <c r="O30" s="506"/>
    </row>
    <row r="31" spans="1:19">
      <c r="A31" s="762"/>
      <c r="B31" s="514" t="s">
        <v>61</v>
      </c>
      <c r="C31" s="515">
        <v>3</v>
      </c>
      <c r="D31" s="516">
        <v>1.9230769230769231</v>
      </c>
      <c r="E31" s="516">
        <v>1.948051948051948</v>
      </c>
      <c r="F31" s="517">
        <v>100</v>
      </c>
      <c r="G31" s="201"/>
      <c r="I31" s="918"/>
      <c r="J31" s="514" t="s">
        <v>61</v>
      </c>
      <c r="K31" s="515">
        <v>3</v>
      </c>
      <c r="L31" s="516">
        <v>2.2058823529411766</v>
      </c>
      <c r="M31" s="516">
        <v>2.2900763358778624</v>
      </c>
      <c r="N31" s="517">
        <v>100</v>
      </c>
      <c r="O31" s="506"/>
    </row>
    <row r="32" spans="1:19">
      <c r="A32" s="762"/>
      <c r="B32" s="514" t="s">
        <v>14</v>
      </c>
      <c r="C32" s="515">
        <v>154</v>
      </c>
      <c r="D32" s="516">
        <v>98.71794871794873</v>
      </c>
      <c r="E32" s="516">
        <v>100</v>
      </c>
      <c r="F32" s="522"/>
      <c r="G32" s="201"/>
      <c r="I32" s="918"/>
      <c r="J32" s="514" t="s">
        <v>14</v>
      </c>
      <c r="K32" s="515">
        <v>131</v>
      </c>
      <c r="L32" s="516">
        <v>96.32352941176471</v>
      </c>
      <c r="M32" s="516">
        <v>100</v>
      </c>
      <c r="N32" s="522"/>
      <c r="O32" s="506"/>
    </row>
    <row r="33" spans="1:15">
      <c r="A33" s="762" t="s">
        <v>15</v>
      </c>
      <c r="B33" s="514" t="s">
        <v>16</v>
      </c>
      <c r="C33" s="515">
        <v>2</v>
      </c>
      <c r="D33" s="516">
        <v>1.2820512820512819</v>
      </c>
      <c r="E33" s="524"/>
      <c r="F33" s="522"/>
      <c r="G33" s="179"/>
      <c r="I33" s="523" t="s">
        <v>15</v>
      </c>
      <c r="J33" s="514" t="s">
        <v>16</v>
      </c>
      <c r="K33" s="515">
        <v>5</v>
      </c>
      <c r="L33" s="516">
        <v>3.6764705882352944</v>
      </c>
      <c r="M33" s="524"/>
      <c r="N33" s="522"/>
      <c r="O33" s="506"/>
    </row>
    <row r="34" spans="1:15" ht="15.75" thickBot="1">
      <c r="A34" s="763" t="s">
        <v>14</v>
      </c>
      <c r="B34" s="764"/>
      <c r="C34" s="519">
        <v>156</v>
      </c>
      <c r="D34" s="520">
        <v>100</v>
      </c>
      <c r="E34" s="525"/>
      <c r="F34" s="521"/>
      <c r="G34" s="179"/>
      <c r="I34" s="919" t="s">
        <v>14</v>
      </c>
      <c r="J34" s="920"/>
      <c r="K34" s="519">
        <v>136</v>
      </c>
      <c r="L34" s="520">
        <v>100</v>
      </c>
      <c r="M34" s="525"/>
      <c r="N34" s="521"/>
      <c r="O34" s="506"/>
    </row>
    <row r="35" spans="1:15" ht="15.75" thickTop="1">
      <c r="A35">
        <v>2015</v>
      </c>
      <c r="B35" t="s">
        <v>17</v>
      </c>
      <c r="C35" t="s">
        <v>18</v>
      </c>
      <c r="I35">
        <v>2014</v>
      </c>
      <c r="J35" t="s">
        <v>17</v>
      </c>
      <c r="K35" t="s">
        <v>18</v>
      </c>
    </row>
    <row r="36" spans="1:15">
      <c r="A36" t="s">
        <v>55</v>
      </c>
      <c r="B36" s="23">
        <f>SUM(C30:C31)</f>
        <v>46</v>
      </c>
      <c r="C36" s="3">
        <f>B36/$B$39*100</f>
        <v>29.870129870129869</v>
      </c>
      <c r="I36" t="s">
        <v>55</v>
      </c>
      <c r="J36" s="23">
        <f>SUM(K30:K31)</f>
        <v>49</v>
      </c>
      <c r="K36" s="3">
        <f>J36/$J$39*100</f>
        <v>37.404580152671755</v>
      </c>
    </row>
    <row r="37" spans="1:15">
      <c r="A37" t="s">
        <v>1</v>
      </c>
      <c r="B37" s="23">
        <f>C29</f>
        <v>41</v>
      </c>
      <c r="C37" s="3">
        <f>B37/$B$39*100</f>
        <v>26.623376623376622</v>
      </c>
      <c r="I37" t="s">
        <v>1</v>
      </c>
      <c r="J37" s="23">
        <f>K29</f>
        <v>45</v>
      </c>
      <c r="K37" s="3">
        <f>J37/$J$39*100</f>
        <v>34.351145038167942</v>
      </c>
    </row>
    <row r="38" spans="1:15">
      <c r="A38" t="s">
        <v>56</v>
      </c>
      <c r="B38" s="23">
        <f>SUM(C27:C28)</f>
        <v>67</v>
      </c>
      <c r="C38" s="3">
        <f>B38/$B$39*100</f>
        <v>43.506493506493506</v>
      </c>
      <c r="I38" t="s">
        <v>56</v>
      </c>
      <c r="J38" s="23">
        <f>SUM(K27:K28)</f>
        <v>37</v>
      </c>
      <c r="K38" s="3">
        <f>J38/$J$39*100</f>
        <v>28.244274809160309</v>
      </c>
    </row>
    <row r="39" spans="1:15">
      <c r="A39" s="1" t="s">
        <v>19</v>
      </c>
      <c r="B39" s="23">
        <f>SUM(B36:B38)</f>
        <v>154</v>
      </c>
      <c r="C39" s="23">
        <f>SUM(C36:C38)</f>
        <v>100</v>
      </c>
      <c r="I39" s="1" t="s">
        <v>19</v>
      </c>
      <c r="J39" s="23">
        <f>SUM(J36:J38)</f>
        <v>131</v>
      </c>
      <c r="K39" s="3">
        <f>J39/$J$39*100</f>
        <v>100</v>
      </c>
    </row>
    <row r="41" spans="1:15" s="178" customFormat="1" ht="16.5" customHeight="1"/>
    <row r="42" spans="1:15">
      <c r="A42" s="177"/>
    </row>
    <row r="43" spans="1:15">
      <c r="A43" s="776" t="s">
        <v>353</v>
      </c>
    </row>
    <row r="44" spans="1:15">
      <c r="A44" s="175"/>
    </row>
    <row r="45" spans="1:15" ht="15.75" thickBot="1">
      <c r="A45" s="758" t="s">
        <v>319</v>
      </c>
      <c r="B45" s="758"/>
      <c r="C45" s="758"/>
      <c r="D45" s="758"/>
      <c r="E45" s="758"/>
      <c r="F45" s="758"/>
      <c r="G45" s="201"/>
    </row>
    <row r="46" spans="1:15" ht="26.25" thickTop="1" thickBot="1">
      <c r="A46" s="759" t="s">
        <v>4</v>
      </c>
      <c r="B46" s="760"/>
      <c r="C46" s="507" t="s">
        <v>5</v>
      </c>
      <c r="D46" s="508" t="s">
        <v>6</v>
      </c>
      <c r="E46" s="508" t="s">
        <v>7</v>
      </c>
      <c r="F46" s="509" t="s">
        <v>8</v>
      </c>
      <c r="G46" s="201"/>
    </row>
    <row r="47" spans="1:15" ht="15.75" thickTop="1">
      <c r="A47" s="761" t="s">
        <v>9</v>
      </c>
      <c r="B47" s="510" t="s">
        <v>58</v>
      </c>
      <c r="C47" s="511">
        <v>6</v>
      </c>
      <c r="D47" s="512">
        <v>3.8461538461538463</v>
      </c>
      <c r="E47" s="512">
        <v>4.0268456375838921</v>
      </c>
      <c r="F47" s="513">
        <v>4.0268456375838921</v>
      </c>
      <c r="G47" s="201"/>
    </row>
    <row r="48" spans="1:15">
      <c r="A48" s="762"/>
      <c r="B48" s="514" t="s">
        <v>59</v>
      </c>
      <c r="C48" s="515">
        <v>31</v>
      </c>
      <c r="D48" s="516">
        <v>19.871794871794872</v>
      </c>
      <c r="E48" s="516">
        <v>20.80536912751678</v>
      </c>
      <c r="F48" s="517">
        <v>24.832214765100673</v>
      </c>
      <c r="G48" s="201"/>
    </row>
    <row r="49" spans="1:7">
      <c r="A49" s="762"/>
      <c r="B49" s="514" t="s">
        <v>11</v>
      </c>
      <c r="C49" s="515">
        <v>41</v>
      </c>
      <c r="D49" s="516">
        <v>26.282051282051285</v>
      </c>
      <c r="E49" s="516">
        <v>27.516778523489933</v>
      </c>
      <c r="F49" s="517">
        <v>52.348993288590606</v>
      </c>
      <c r="G49" s="201"/>
    </row>
    <row r="50" spans="1:7">
      <c r="A50" s="762"/>
      <c r="B50" s="514" t="s">
        <v>60</v>
      </c>
      <c r="C50" s="515">
        <v>59</v>
      </c>
      <c r="D50" s="516">
        <v>37.820512820512818</v>
      </c>
      <c r="E50" s="516">
        <v>39.597315436241608</v>
      </c>
      <c r="F50" s="517">
        <v>91.946308724832221</v>
      </c>
      <c r="G50" s="201"/>
    </row>
    <row r="51" spans="1:7">
      <c r="A51" s="762"/>
      <c r="B51" s="514" t="s">
        <v>61</v>
      </c>
      <c r="C51" s="515">
        <v>12</v>
      </c>
      <c r="D51" s="516">
        <v>7.6923076923076925</v>
      </c>
      <c r="E51" s="516">
        <v>8.0536912751677843</v>
      </c>
      <c r="F51" s="517">
        <v>100</v>
      </c>
      <c r="G51" s="201"/>
    </row>
    <row r="52" spans="1:7">
      <c r="A52" s="762"/>
      <c r="B52" s="514" t="s">
        <v>14</v>
      </c>
      <c r="C52" s="515">
        <v>149</v>
      </c>
      <c r="D52" s="516">
        <v>95.512820512820511</v>
      </c>
      <c r="E52" s="516">
        <v>100</v>
      </c>
      <c r="F52" s="522"/>
      <c r="G52" s="201"/>
    </row>
    <row r="53" spans="1:7">
      <c r="A53" s="762" t="s">
        <v>15</v>
      </c>
      <c r="B53" s="514" t="s">
        <v>16</v>
      </c>
      <c r="C53" s="515">
        <v>7</v>
      </c>
      <c r="D53" s="516">
        <v>4.4871794871794872</v>
      </c>
      <c r="E53" s="524"/>
      <c r="F53" s="522"/>
      <c r="G53" s="201"/>
    </row>
    <row r="54" spans="1:7" ht="15.75" thickBot="1">
      <c r="A54" s="763" t="s">
        <v>14</v>
      </c>
      <c r="B54" s="764"/>
      <c r="C54" s="519">
        <v>156</v>
      </c>
      <c r="D54" s="520">
        <v>100</v>
      </c>
      <c r="E54" s="525"/>
      <c r="F54" s="521"/>
      <c r="G54" s="201"/>
    </row>
    <row r="55" spans="1:7" ht="15.75" thickTop="1">
      <c r="B55" t="s">
        <v>17</v>
      </c>
      <c r="C55" t="s">
        <v>18</v>
      </c>
    </row>
    <row r="56" spans="1:7">
      <c r="A56" t="s">
        <v>55</v>
      </c>
      <c r="B56" s="23">
        <f>SUM(C50:C51)</f>
        <v>71</v>
      </c>
      <c r="C56" s="3">
        <f>B56/$B$59*100</f>
        <v>47.651006711409394</v>
      </c>
    </row>
    <row r="57" spans="1:7">
      <c r="A57" t="s">
        <v>1</v>
      </c>
      <c r="B57" s="23">
        <f>C49</f>
        <v>41</v>
      </c>
      <c r="C57" s="3">
        <f t="shared" ref="C57:C58" si="3">B57/$B$59*100</f>
        <v>27.516778523489933</v>
      </c>
    </row>
    <row r="58" spans="1:7">
      <c r="A58" t="s">
        <v>56</v>
      </c>
      <c r="B58" s="23">
        <f>SUM(C47:C48)</f>
        <v>37</v>
      </c>
      <c r="C58" s="3">
        <f t="shared" si="3"/>
        <v>24.832214765100673</v>
      </c>
    </row>
    <row r="59" spans="1:7">
      <c r="A59" s="1" t="s">
        <v>19</v>
      </c>
      <c r="B59" s="23">
        <f>SUM(B56:B58)</f>
        <v>149</v>
      </c>
      <c r="C59" s="23">
        <f>SUM(C56:C58)</f>
        <v>100</v>
      </c>
    </row>
    <row r="61" spans="1:7" s="178" customFormat="1" ht="9.75" customHeight="1"/>
    <row r="63" spans="1:7" ht="15.75">
      <c r="A63" s="776" t="s">
        <v>354</v>
      </c>
    </row>
    <row r="64" spans="1:7">
      <c r="A64" s="175"/>
    </row>
    <row r="65" spans="1:23" ht="15.75" thickBot="1">
      <c r="A65" s="914" t="s">
        <v>321</v>
      </c>
      <c r="B65" s="914"/>
      <c r="C65" s="914"/>
      <c r="D65" s="914"/>
      <c r="E65" s="914"/>
      <c r="F65" s="914"/>
      <c r="G65" s="201"/>
      <c r="I65" s="914" t="s">
        <v>253</v>
      </c>
      <c r="J65" s="914"/>
      <c r="K65" s="914"/>
      <c r="L65" s="914"/>
      <c r="M65" s="914"/>
      <c r="N65" s="914"/>
      <c r="O65" s="506"/>
      <c r="Q65" s="914" t="s">
        <v>284</v>
      </c>
      <c r="R65" s="914"/>
      <c r="S65" s="914"/>
      <c r="T65" s="914"/>
      <c r="U65" s="914"/>
      <c r="V65" s="914"/>
      <c r="W65" s="506"/>
    </row>
    <row r="66" spans="1:23" ht="26.25" thickTop="1" thickBot="1">
      <c r="A66" s="915" t="s">
        <v>4</v>
      </c>
      <c r="B66" s="916"/>
      <c r="C66" s="507" t="s">
        <v>5</v>
      </c>
      <c r="D66" s="508" t="s">
        <v>6</v>
      </c>
      <c r="E66" s="508" t="s">
        <v>7</v>
      </c>
      <c r="F66" s="509" t="s">
        <v>8</v>
      </c>
      <c r="G66" s="201"/>
      <c r="I66" s="915" t="s">
        <v>4</v>
      </c>
      <c r="J66" s="916"/>
      <c r="K66" s="507" t="s">
        <v>5</v>
      </c>
      <c r="L66" s="508" t="s">
        <v>6</v>
      </c>
      <c r="M66" s="508" t="s">
        <v>7</v>
      </c>
      <c r="N66" s="509" t="s">
        <v>8</v>
      </c>
      <c r="O66" s="506"/>
      <c r="Q66" s="915" t="s">
        <v>4</v>
      </c>
      <c r="R66" s="916"/>
      <c r="S66" s="507" t="s">
        <v>5</v>
      </c>
      <c r="T66" s="508" t="s">
        <v>6</v>
      </c>
      <c r="U66" s="508" t="s">
        <v>7</v>
      </c>
      <c r="V66" s="509" t="s">
        <v>8</v>
      </c>
      <c r="W66" s="506"/>
    </row>
    <row r="67" spans="1:23" ht="24.75" thickTop="1">
      <c r="A67" s="917" t="s">
        <v>9</v>
      </c>
      <c r="B67" s="510" t="s">
        <v>58</v>
      </c>
      <c r="C67" s="511">
        <v>51</v>
      </c>
      <c r="D67" s="512">
        <v>32.692307692307693</v>
      </c>
      <c r="E67" s="512">
        <v>33.774834437086092</v>
      </c>
      <c r="F67" s="513">
        <v>33.774834437086092</v>
      </c>
      <c r="G67" s="201"/>
      <c r="I67" s="917" t="s">
        <v>9</v>
      </c>
      <c r="J67" s="510" t="s">
        <v>58</v>
      </c>
      <c r="K67" s="511">
        <v>54</v>
      </c>
      <c r="L67" s="512">
        <v>39.705882352941174</v>
      </c>
      <c r="M67" s="512">
        <v>40.601503759398497</v>
      </c>
      <c r="N67" s="513">
        <v>40.601503759398497</v>
      </c>
      <c r="O67" s="506"/>
      <c r="Q67" s="917" t="s">
        <v>9</v>
      </c>
      <c r="R67" s="510" t="s">
        <v>58</v>
      </c>
      <c r="S67" s="511">
        <v>30</v>
      </c>
      <c r="T67" s="512">
        <v>20</v>
      </c>
      <c r="U67" s="512">
        <v>22.222222222222221</v>
      </c>
      <c r="V67" s="513">
        <v>22.222222222222221</v>
      </c>
      <c r="W67" s="506"/>
    </row>
    <row r="68" spans="1:23">
      <c r="A68" s="918"/>
      <c r="B68" s="514" t="s">
        <v>59</v>
      </c>
      <c r="C68" s="515">
        <v>86</v>
      </c>
      <c r="D68" s="516">
        <v>55.128205128205131</v>
      </c>
      <c r="E68" s="516">
        <v>56.953642384105962</v>
      </c>
      <c r="F68" s="517">
        <v>90.728476821192046</v>
      </c>
      <c r="G68" s="201"/>
      <c r="I68" s="918"/>
      <c r="J68" s="514" t="s">
        <v>59</v>
      </c>
      <c r="K68" s="515">
        <v>62</v>
      </c>
      <c r="L68" s="516">
        <v>45.588235294117645</v>
      </c>
      <c r="M68" s="516">
        <v>46.616541353383454</v>
      </c>
      <c r="N68" s="517">
        <v>87.218045112781951</v>
      </c>
      <c r="O68" s="506"/>
      <c r="Q68" s="918"/>
      <c r="R68" s="514" t="s">
        <v>59</v>
      </c>
      <c r="S68" s="515">
        <v>57</v>
      </c>
      <c r="T68" s="516">
        <v>38</v>
      </c>
      <c r="U68" s="516">
        <v>42.222222222222221</v>
      </c>
      <c r="V68" s="517">
        <v>64.444444444444443</v>
      </c>
      <c r="W68" s="506"/>
    </row>
    <row r="69" spans="1:23" ht="24">
      <c r="A69" s="918"/>
      <c r="B69" s="514" t="s">
        <v>11</v>
      </c>
      <c r="C69" s="515">
        <v>11</v>
      </c>
      <c r="D69" s="516">
        <v>7.0512820512820511</v>
      </c>
      <c r="E69" s="516">
        <v>7.2847682119205297</v>
      </c>
      <c r="F69" s="517">
        <v>98.013245033112582</v>
      </c>
      <c r="G69" s="201"/>
      <c r="I69" s="918"/>
      <c r="J69" s="514" t="s">
        <v>11</v>
      </c>
      <c r="K69" s="515">
        <v>13</v>
      </c>
      <c r="L69" s="516">
        <v>9.5588235294117645</v>
      </c>
      <c r="M69" s="516">
        <v>9.7744360902255636</v>
      </c>
      <c r="N69" s="517">
        <v>96.992481203007515</v>
      </c>
      <c r="O69" s="506"/>
      <c r="Q69" s="918"/>
      <c r="R69" s="514" t="s">
        <v>11</v>
      </c>
      <c r="S69" s="515">
        <v>31</v>
      </c>
      <c r="T69" s="516">
        <v>20.666666666666668</v>
      </c>
      <c r="U69" s="516">
        <v>22.962962962962962</v>
      </c>
      <c r="V69" s="517">
        <v>87.407407407407405</v>
      </c>
      <c r="W69" s="506"/>
    </row>
    <row r="70" spans="1:23">
      <c r="A70" s="918"/>
      <c r="B70" s="514" t="s">
        <v>60</v>
      </c>
      <c r="C70" s="515">
        <v>2</v>
      </c>
      <c r="D70" s="516">
        <v>1.2820512820512819</v>
      </c>
      <c r="E70" s="516">
        <v>1.3245033112582782</v>
      </c>
      <c r="F70" s="517">
        <v>99.337748344370851</v>
      </c>
      <c r="G70" s="201"/>
      <c r="I70" s="918"/>
      <c r="J70" s="514" t="s">
        <v>60</v>
      </c>
      <c r="K70" s="515">
        <v>3</v>
      </c>
      <c r="L70" s="516">
        <v>2.2058823529411766</v>
      </c>
      <c r="M70" s="516">
        <v>2.2556390977443606</v>
      </c>
      <c r="N70" s="517">
        <v>99.248120300751879</v>
      </c>
      <c r="O70" s="506"/>
      <c r="Q70" s="918"/>
      <c r="R70" s="514" t="s">
        <v>60</v>
      </c>
      <c r="S70" s="515">
        <v>13</v>
      </c>
      <c r="T70" s="516">
        <v>8.6666666666666679</v>
      </c>
      <c r="U70" s="516">
        <v>9.6296296296296298</v>
      </c>
      <c r="V70" s="517">
        <v>97.037037037037038</v>
      </c>
      <c r="W70" s="506"/>
    </row>
    <row r="71" spans="1:23" ht="24">
      <c r="A71" s="918"/>
      <c r="B71" s="514" t="s">
        <v>61</v>
      </c>
      <c r="C71" s="515">
        <v>1</v>
      </c>
      <c r="D71" s="526">
        <v>0.64102564102564097</v>
      </c>
      <c r="E71" s="526">
        <v>0.66225165562913912</v>
      </c>
      <c r="F71" s="517">
        <v>100</v>
      </c>
      <c r="G71" s="201"/>
      <c r="I71" s="918"/>
      <c r="J71" s="514" t="s">
        <v>61</v>
      </c>
      <c r="K71" s="515">
        <v>1</v>
      </c>
      <c r="L71" s="526">
        <v>0.73529411764705876</v>
      </c>
      <c r="M71" s="526">
        <v>0.75187969924812026</v>
      </c>
      <c r="N71" s="517">
        <v>100</v>
      </c>
      <c r="O71" s="506"/>
      <c r="Q71" s="918"/>
      <c r="R71" s="514" t="s">
        <v>61</v>
      </c>
      <c r="S71" s="515">
        <v>4</v>
      </c>
      <c r="T71" s="516">
        <v>2.666666666666667</v>
      </c>
      <c r="U71" s="516">
        <v>2.9629629629629632</v>
      </c>
      <c r="V71" s="517">
        <v>100</v>
      </c>
      <c r="W71" s="506"/>
    </row>
    <row r="72" spans="1:23">
      <c r="A72" s="918"/>
      <c r="B72" s="514" t="s">
        <v>14</v>
      </c>
      <c r="C72" s="515">
        <v>151</v>
      </c>
      <c r="D72" s="516">
        <v>96.794871794871796</v>
      </c>
      <c r="E72" s="516">
        <v>100</v>
      </c>
      <c r="F72" s="522"/>
      <c r="G72" s="201"/>
      <c r="I72" s="918"/>
      <c r="J72" s="514" t="s">
        <v>14</v>
      </c>
      <c r="K72" s="515">
        <v>133</v>
      </c>
      <c r="L72" s="516">
        <v>97.794117647058826</v>
      </c>
      <c r="M72" s="516">
        <v>100</v>
      </c>
      <c r="N72" s="522"/>
      <c r="O72" s="506"/>
      <c r="Q72" s="918"/>
      <c r="R72" s="514" t="s">
        <v>14</v>
      </c>
      <c r="S72" s="515">
        <v>135</v>
      </c>
      <c r="T72" s="516">
        <v>90</v>
      </c>
      <c r="U72" s="516">
        <v>100</v>
      </c>
      <c r="V72" s="522"/>
      <c r="W72" s="506"/>
    </row>
    <row r="73" spans="1:23">
      <c r="A73" s="762" t="s">
        <v>15</v>
      </c>
      <c r="B73" s="514" t="s">
        <v>16</v>
      </c>
      <c r="C73" s="515">
        <v>5</v>
      </c>
      <c r="D73" s="516">
        <v>3.2051282051282048</v>
      </c>
      <c r="E73" s="524"/>
      <c r="F73" s="522"/>
      <c r="G73" s="201"/>
      <c r="I73" s="523" t="s">
        <v>15</v>
      </c>
      <c r="J73" s="514" t="s">
        <v>16</v>
      </c>
      <c r="K73" s="515">
        <v>3</v>
      </c>
      <c r="L73" s="516">
        <v>2.2058823529411766</v>
      </c>
      <c r="M73" s="524"/>
      <c r="N73" s="522"/>
      <c r="O73" s="506"/>
      <c r="Q73" s="523" t="s">
        <v>15</v>
      </c>
      <c r="R73" s="514" t="s">
        <v>16</v>
      </c>
      <c r="S73" s="515">
        <v>15</v>
      </c>
      <c r="T73" s="516">
        <v>10</v>
      </c>
      <c r="U73" s="524"/>
      <c r="V73" s="522"/>
      <c r="W73" s="506"/>
    </row>
    <row r="74" spans="1:23" ht="15.75" thickBot="1">
      <c r="A74" s="919" t="s">
        <v>14</v>
      </c>
      <c r="B74" s="920"/>
      <c r="C74" s="519">
        <v>156</v>
      </c>
      <c r="D74" s="520">
        <v>100</v>
      </c>
      <c r="E74" s="525"/>
      <c r="F74" s="521"/>
      <c r="G74" s="201"/>
      <c r="I74" s="919" t="s">
        <v>14</v>
      </c>
      <c r="J74" s="920"/>
      <c r="K74" s="519">
        <v>136</v>
      </c>
      <c r="L74" s="520">
        <v>100</v>
      </c>
      <c r="M74" s="525"/>
      <c r="N74" s="521"/>
      <c r="O74" s="506"/>
      <c r="Q74" s="919" t="s">
        <v>14</v>
      </c>
      <c r="R74" s="920"/>
      <c r="S74" s="519">
        <v>150</v>
      </c>
      <c r="T74" s="520">
        <v>100</v>
      </c>
      <c r="U74" s="525"/>
      <c r="V74" s="521"/>
      <c r="W74" s="506"/>
    </row>
    <row r="75" spans="1:23" ht="15.75" thickTop="1">
      <c r="A75">
        <v>2015</v>
      </c>
      <c r="B75" t="s">
        <v>17</v>
      </c>
      <c r="C75" t="s">
        <v>18</v>
      </c>
      <c r="I75">
        <v>2014</v>
      </c>
      <c r="J75" t="s">
        <v>17</v>
      </c>
      <c r="K75" t="s">
        <v>18</v>
      </c>
      <c r="Q75">
        <v>2013</v>
      </c>
      <c r="R75" t="s">
        <v>17</v>
      </c>
      <c r="S75" t="s">
        <v>18</v>
      </c>
    </row>
    <row r="76" spans="1:23">
      <c r="A76" t="s">
        <v>55</v>
      </c>
      <c r="B76" s="23">
        <f>SUM(C70:C71)</f>
        <v>3</v>
      </c>
      <c r="C76" s="3">
        <f>B76/$B$79*100</f>
        <v>1.9867549668874174</v>
      </c>
      <c r="I76" t="s">
        <v>55</v>
      </c>
      <c r="J76" s="23">
        <f>SUM(K70:K71)</f>
        <v>4</v>
      </c>
      <c r="K76" s="3">
        <f>J76/$J$79*100</f>
        <v>3.007518796992481</v>
      </c>
      <c r="Q76" t="s">
        <v>55</v>
      </c>
      <c r="R76" s="23">
        <f>SUM(S70:S71)</f>
        <v>17</v>
      </c>
      <c r="S76" s="3">
        <f>R76/$R$79*100</f>
        <v>12.592592592592592</v>
      </c>
    </row>
    <row r="77" spans="1:23">
      <c r="A77" t="s">
        <v>1</v>
      </c>
      <c r="B77" s="23">
        <f>C69</f>
        <v>11</v>
      </c>
      <c r="C77" s="3">
        <f t="shared" ref="C77:C79" si="4">B77/$B$79*100</f>
        <v>7.2847682119205297</v>
      </c>
      <c r="I77" t="s">
        <v>1</v>
      </c>
      <c r="J77" s="23">
        <f>K69</f>
        <v>13</v>
      </c>
      <c r="K77" s="3">
        <f t="shared" ref="K77:K79" si="5">J77/$J$79*100</f>
        <v>9.7744360902255636</v>
      </c>
      <c r="Q77" t="s">
        <v>1</v>
      </c>
      <c r="R77" s="23">
        <f>S69</f>
        <v>31</v>
      </c>
      <c r="S77" s="3">
        <f t="shared" ref="S77:S79" si="6">R77/$R$79*100</f>
        <v>22.962962962962962</v>
      </c>
    </row>
    <row r="78" spans="1:23">
      <c r="A78" t="s">
        <v>56</v>
      </c>
      <c r="B78" s="23">
        <f>SUM(C67:C68)</f>
        <v>137</v>
      </c>
      <c r="C78" s="3">
        <f t="shared" si="4"/>
        <v>90.728476821192046</v>
      </c>
      <c r="I78" t="s">
        <v>56</v>
      </c>
      <c r="J78" s="23">
        <f>SUM(K67:K68)</f>
        <v>116</v>
      </c>
      <c r="K78" s="3">
        <f t="shared" si="5"/>
        <v>87.218045112781951</v>
      </c>
      <c r="Q78" t="s">
        <v>56</v>
      </c>
      <c r="R78" s="23">
        <f>SUM(S67:S68)</f>
        <v>87</v>
      </c>
      <c r="S78" s="3">
        <f t="shared" si="6"/>
        <v>64.444444444444443</v>
      </c>
    </row>
    <row r="79" spans="1:23">
      <c r="A79" s="1" t="s">
        <v>19</v>
      </c>
      <c r="B79" s="23">
        <f>SUM(B76:B78)</f>
        <v>151</v>
      </c>
      <c r="C79" s="3">
        <f t="shared" si="4"/>
        <v>100</v>
      </c>
      <c r="I79" s="1" t="s">
        <v>19</v>
      </c>
      <c r="J79" s="23">
        <f>SUM(J76:J78)</f>
        <v>133</v>
      </c>
      <c r="K79" s="3">
        <f t="shared" si="5"/>
        <v>100</v>
      </c>
      <c r="Q79" s="1" t="s">
        <v>19</v>
      </c>
      <c r="R79" s="23">
        <f>SUM(R76:R78)</f>
        <v>135</v>
      </c>
      <c r="S79" s="3">
        <f t="shared" si="6"/>
        <v>100</v>
      </c>
    </row>
    <row r="81" spans="1:23" s="178" customFormat="1" ht="9.75" customHeight="1"/>
    <row r="83" spans="1:23">
      <c r="A83" s="794" t="s">
        <v>355</v>
      </c>
    </row>
    <row r="84" spans="1:23" ht="15.75" thickBot="1">
      <c r="A84" s="914" t="s">
        <v>322</v>
      </c>
      <c r="B84" s="914"/>
      <c r="C84" s="914"/>
      <c r="D84" s="914"/>
      <c r="E84" s="914"/>
      <c r="F84" s="914"/>
      <c r="G84" s="201"/>
      <c r="I84" s="914" t="s">
        <v>254</v>
      </c>
      <c r="J84" s="914"/>
      <c r="K84" s="914"/>
      <c r="L84" s="914"/>
      <c r="M84" s="914"/>
      <c r="N84" s="914"/>
      <c r="O84" s="506"/>
      <c r="Q84" s="914" t="s">
        <v>285</v>
      </c>
      <c r="R84" s="914"/>
      <c r="S84" s="914"/>
      <c r="T84" s="914"/>
      <c r="U84" s="914"/>
      <c r="V84" s="914"/>
      <c r="W84" s="506"/>
    </row>
    <row r="85" spans="1:23" ht="26.25" thickTop="1" thickBot="1">
      <c r="A85" s="915" t="s">
        <v>4</v>
      </c>
      <c r="B85" s="916"/>
      <c r="C85" s="507" t="s">
        <v>5</v>
      </c>
      <c r="D85" s="508" t="s">
        <v>6</v>
      </c>
      <c r="E85" s="508" t="s">
        <v>7</v>
      </c>
      <c r="F85" s="509" t="s">
        <v>8</v>
      </c>
      <c r="G85" s="201"/>
      <c r="I85" s="915" t="s">
        <v>4</v>
      </c>
      <c r="J85" s="916"/>
      <c r="K85" s="507" t="s">
        <v>5</v>
      </c>
      <c r="L85" s="508" t="s">
        <v>6</v>
      </c>
      <c r="M85" s="508" t="s">
        <v>7</v>
      </c>
      <c r="N85" s="509" t="s">
        <v>8</v>
      </c>
      <c r="O85" s="506"/>
      <c r="Q85" s="915" t="s">
        <v>4</v>
      </c>
      <c r="R85" s="916"/>
      <c r="S85" s="507" t="s">
        <v>5</v>
      </c>
      <c r="T85" s="508" t="s">
        <v>6</v>
      </c>
      <c r="U85" s="508" t="s">
        <v>7</v>
      </c>
      <c r="V85" s="509" t="s">
        <v>8</v>
      </c>
      <c r="W85" s="506"/>
    </row>
    <row r="86" spans="1:23" ht="24.75" thickTop="1">
      <c r="A86" s="917" t="s">
        <v>9</v>
      </c>
      <c r="B86" s="510" t="s">
        <v>58</v>
      </c>
      <c r="C86" s="511">
        <v>34</v>
      </c>
      <c r="D86" s="512">
        <v>21.794871794871796</v>
      </c>
      <c r="E86" s="512">
        <v>22.818791946308725</v>
      </c>
      <c r="F86" s="513">
        <v>22.818791946308725</v>
      </c>
      <c r="G86" s="201"/>
      <c r="I86" s="917" t="s">
        <v>9</v>
      </c>
      <c r="J86" s="510" t="s">
        <v>58</v>
      </c>
      <c r="K86" s="511">
        <v>29</v>
      </c>
      <c r="L86" s="512">
        <v>21.323529411764707</v>
      </c>
      <c r="M86" s="512">
        <v>21.804511278195488</v>
      </c>
      <c r="N86" s="513">
        <v>21.804511278195488</v>
      </c>
      <c r="O86" s="506"/>
      <c r="Q86" s="917" t="s">
        <v>9</v>
      </c>
      <c r="R86" s="510" t="s">
        <v>58</v>
      </c>
      <c r="S86" s="511">
        <v>12</v>
      </c>
      <c r="T86" s="512">
        <v>8</v>
      </c>
      <c r="U86" s="512">
        <v>8.8235294117647065</v>
      </c>
      <c r="V86" s="513">
        <v>8.8235294117647065</v>
      </c>
      <c r="W86" s="506"/>
    </row>
    <row r="87" spans="1:23">
      <c r="A87" s="918"/>
      <c r="B87" s="514" t="s">
        <v>59</v>
      </c>
      <c r="C87" s="515">
        <v>71</v>
      </c>
      <c r="D87" s="516">
        <v>45.512820512820511</v>
      </c>
      <c r="E87" s="516">
        <v>47.651006711409394</v>
      </c>
      <c r="F87" s="517">
        <v>70.469798657718115</v>
      </c>
      <c r="G87" s="201"/>
      <c r="I87" s="918"/>
      <c r="J87" s="514" t="s">
        <v>59</v>
      </c>
      <c r="K87" s="515">
        <v>66</v>
      </c>
      <c r="L87" s="516">
        <v>48.529411764705884</v>
      </c>
      <c r="M87" s="516">
        <v>49.624060150375939</v>
      </c>
      <c r="N87" s="517">
        <v>71.428571428571431</v>
      </c>
      <c r="O87" s="506"/>
      <c r="Q87" s="918"/>
      <c r="R87" s="514" t="s">
        <v>59</v>
      </c>
      <c r="S87" s="515">
        <v>35</v>
      </c>
      <c r="T87" s="516">
        <v>23.333333333333332</v>
      </c>
      <c r="U87" s="516">
        <v>25.735294117647058</v>
      </c>
      <c r="V87" s="517">
        <v>34.558823529411761</v>
      </c>
      <c r="W87" s="506"/>
    </row>
    <row r="88" spans="1:23" ht="24">
      <c r="A88" s="918"/>
      <c r="B88" s="514" t="s">
        <v>11</v>
      </c>
      <c r="C88" s="515">
        <v>18</v>
      </c>
      <c r="D88" s="516">
        <v>11.538461538461538</v>
      </c>
      <c r="E88" s="516">
        <v>12.080536912751679</v>
      </c>
      <c r="F88" s="517">
        <v>82.550335570469798</v>
      </c>
      <c r="G88" s="201"/>
      <c r="I88" s="918"/>
      <c r="J88" s="514" t="s">
        <v>11</v>
      </c>
      <c r="K88" s="515">
        <v>13</v>
      </c>
      <c r="L88" s="516">
        <v>9.5588235294117645</v>
      </c>
      <c r="M88" s="516">
        <v>9.7744360902255636</v>
      </c>
      <c r="N88" s="517">
        <v>81.203007518796994</v>
      </c>
      <c r="O88" s="506"/>
      <c r="Q88" s="918"/>
      <c r="R88" s="514" t="s">
        <v>11</v>
      </c>
      <c r="S88" s="515">
        <v>28</v>
      </c>
      <c r="T88" s="516">
        <v>18.666666666666668</v>
      </c>
      <c r="U88" s="516">
        <v>20.588235294117645</v>
      </c>
      <c r="V88" s="517">
        <v>55.147058823529413</v>
      </c>
      <c r="W88" s="506"/>
    </row>
    <row r="89" spans="1:23">
      <c r="A89" s="918"/>
      <c r="B89" s="514" t="s">
        <v>60</v>
      </c>
      <c r="C89" s="515">
        <v>26</v>
      </c>
      <c r="D89" s="516">
        <v>16.666666666666664</v>
      </c>
      <c r="E89" s="516">
        <v>17.449664429530202</v>
      </c>
      <c r="F89" s="517">
        <v>100</v>
      </c>
      <c r="G89" s="201"/>
      <c r="I89" s="918"/>
      <c r="J89" s="514" t="s">
        <v>60</v>
      </c>
      <c r="K89" s="515">
        <v>25</v>
      </c>
      <c r="L89" s="516">
        <v>18.382352941176471</v>
      </c>
      <c r="M89" s="516">
        <v>18.796992481203006</v>
      </c>
      <c r="N89" s="517">
        <v>100</v>
      </c>
      <c r="O89" s="506"/>
      <c r="Q89" s="918"/>
      <c r="R89" s="514" t="s">
        <v>60</v>
      </c>
      <c r="S89" s="515">
        <v>48</v>
      </c>
      <c r="T89" s="516">
        <v>32</v>
      </c>
      <c r="U89" s="516">
        <v>35.294117647058826</v>
      </c>
      <c r="V89" s="517">
        <v>90.441176470588232</v>
      </c>
      <c r="W89" s="506"/>
    </row>
    <row r="90" spans="1:23" ht="24">
      <c r="A90" s="918"/>
      <c r="B90" s="514" t="s">
        <v>14</v>
      </c>
      <c r="C90" s="515">
        <v>149</v>
      </c>
      <c r="D90" s="516">
        <v>95.512820512820511</v>
      </c>
      <c r="E90" s="516">
        <v>100</v>
      </c>
      <c r="F90" s="522"/>
      <c r="G90" s="201"/>
      <c r="I90" s="918"/>
      <c r="J90" s="514" t="s">
        <v>14</v>
      </c>
      <c r="K90" s="515">
        <v>133</v>
      </c>
      <c r="L90" s="516">
        <v>97.794117647058826</v>
      </c>
      <c r="M90" s="516">
        <v>100</v>
      </c>
      <c r="N90" s="522"/>
      <c r="O90" s="506"/>
      <c r="Q90" s="918"/>
      <c r="R90" s="514" t="s">
        <v>61</v>
      </c>
      <c r="S90" s="515">
        <v>13</v>
      </c>
      <c r="T90" s="516">
        <v>8.6666666666666679</v>
      </c>
      <c r="U90" s="516">
        <v>9.5588235294117645</v>
      </c>
      <c r="V90" s="517">
        <v>100</v>
      </c>
      <c r="W90" s="506"/>
    </row>
    <row r="91" spans="1:23">
      <c r="A91" s="762" t="s">
        <v>15</v>
      </c>
      <c r="B91" s="514" t="s">
        <v>16</v>
      </c>
      <c r="C91" s="515">
        <v>7</v>
      </c>
      <c r="D91" s="516">
        <v>4.4871794871794872</v>
      </c>
      <c r="E91" s="524"/>
      <c r="F91" s="522"/>
      <c r="G91" s="201"/>
      <c r="I91" s="523" t="s">
        <v>15</v>
      </c>
      <c r="J91" s="514" t="s">
        <v>16</v>
      </c>
      <c r="K91" s="515">
        <v>3</v>
      </c>
      <c r="L91" s="516">
        <v>2.2058823529411766</v>
      </c>
      <c r="M91" s="524"/>
      <c r="N91" s="522"/>
      <c r="O91" s="506"/>
      <c r="Q91" s="918"/>
      <c r="R91" s="514" t="s">
        <v>14</v>
      </c>
      <c r="S91" s="515">
        <v>136</v>
      </c>
      <c r="T91" s="516">
        <v>90.666666666666657</v>
      </c>
      <c r="U91" s="516">
        <v>100</v>
      </c>
      <c r="V91" s="522"/>
      <c r="W91" s="506"/>
    </row>
    <row r="92" spans="1:23" ht="15.75" thickBot="1">
      <c r="A92" s="919" t="s">
        <v>14</v>
      </c>
      <c r="B92" s="920"/>
      <c r="C92" s="519">
        <v>156</v>
      </c>
      <c r="D92" s="520">
        <v>100</v>
      </c>
      <c r="E92" s="525"/>
      <c r="F92" s="521"/>
      <c r="G92" s="179"/>
      <c r="I92" s="919" t="s">
        <v>14</v>
      </c>
      <c r="J92" s="920"/>
      <c r="K92" s="519">
        <v>136</v>
      </c>
      <c r="L92" s="520">
        <v>100</v>
      </c>
      <c r="M92" s="525"/>
      <c r="N92" s="521"/>
      <c r="O92" s="506"/>
      <c r="Q92" s="523" t="s">
        <v>15</v>
      </c>
      <c r="R92" s="514" t="s">
        <v>16</v>
      </c>
      <c r="S92" s="515">
        <v>14</v>
      </c>
      <c r="T92" s="516">
        <v>9.3333333333333339</v>
      </c>
      <c r="U92" s="524"/>
      <c r="V92" s="522"/>
      <c r="W92" s="506"/>
    </row>
    <row r="93" spans="1:23" ht="16.5" thickTop="1" thickBot="1">
      <c r="G93" s="179"/>
      <c r="Q93" s="919" t="s">
        <v>14</v>
      </c>
      <c r="R93" s="920"/>
      <c r="S93" s="519">
        <v>150</v>
      </c>
      <c r="T93" s="520">
        <v>100</v>
      </c>
      <c r="U93" s="525"/>
      <c r="V93" s="521"/>
      <c r="W93" s="506"/>
    </row>
    <row r="94" spans="1:23" ht="15.75" thickTop="1">
      <c r="A94">
        <v>2015</v>
      </c>
      <c r="B94" t="s">
        <v>17</v>
      </c>
      <c r="C94" t="s">
        <v>18</v>
      </c>
      <c r="I94">
        <v>2014</v>
      </c>
      <c r="J94" t="s">
        <v>17</v>
      </c>
      <c r="K94" t="s">
        <v>18</v>
      </c>
      <c r="Q94">
        <v>2013</v>
      </c>
      <c r="R94" t="s">
        <v>17</v>
      </c>
      <c r="S94" t="s">
        <v>18</v>
      </c>
    </row>
    <row r="95" spans="1:23">
      <c r="A95" t="s">
        <v>55</v>
      </c>
      <c r="B95" s="23">
        <f>SUM(C89)</f>
        <v>26</v>
      </c>
      <c r="C95" s="3">
        <f>B95/$B$98*100</f>
        <v>17.449664429530202</v>
      </c>
      <c r="I95" t="s">
        <v>55</v>
      </c>
      <c r="J95" s="23">
        <f>SUM(K89)</f>
        <v>25</v>
      </c>
      <c r="K95" s="3">
        <f>J95/$J$98*100</f>
        <v>18.796992481203006</v>
      </c>
      <c r="Q95" t="s">
        <v>55</v>
      </c>
      <c r="R95" s="23">
        <f>SUM(S89:S90)</f>
        <v>61</v>
      </c>
      <c r="S95" s="3">
        <f>R95/$R$98*100</f>
        <v>44.852941176470587</v>
      </c>
    </row>
    <row r="96" spans="1:23">
      <c r="A96" t="s">
        <v>1</v>
      </c>
      <c r="B96" s="23">
        <f>C88</f>
        <v>18</v>
      </c>
      <c r="C96" s="3">
        <f>B96/$B$98*100</f>
        <v>12.080536912751679</v>
      </c>
      <c r="I96" t="s">
        <v>1</v>
      </c>
      <c r="J96" s="23">
        <f>K88</f>
        <v>13</v>
      </c>
      <c r="K96" s="3">
        <f t="shared" ref="K96:K98" si="7">J96/$J$98*100</f>
        <v>9.7744360902255636</v>
      </c>
      <c r="Q96" t="s">
        <v>1</v>
      </c>
      <c r="R96" s="23">
        <f>S88</f>
        <v>28</v>
      </c>
      <c r="S96" s="3">
        <f t="shared" ref="S96:S98" si="8">R96/$R$98*100</f>
        <v>20.588235294117645</v>
      </c>
    </row>
    <row r="97" spans="1:23">
      <c r="A97" t="s">
        <v>56</v>
      </c>
      <c r="B97" s="23">
        <f>SUM(C86:C87)</f>
        <v>105</v>
      </c>
      <c r="C97" s="3">
        <f>B97/$B$98*100</f>
        <v>70.469798657718115</v>
      </c>
      <c r="I97" t="s">
        <v>56</v>
      </c>
      <c r="J97" s="23">
        <f>SUM(K86:K87)</f>
        <v>95</v>
      </c>
      <c r="K97" s="3">
        <f t="shared" si="7"/>
        <v>71.428571428571431</v>
      </c>
      <c r="Q97" t="s">
        <v>56</v>
      </c>
      <c r="R97" s="23">
        <f>SUM(S86:S87)</f>
        <v>47</v>
      </c>
      <c r="S97" s="3">
        <f t="shared" si="8"/>
        <v>34.558823529411761</v>
      </c>
    </row>
    <row r="98" spans="1:23">
      <c r="A98" s="1" t="s">
        <v>19</v>
      </c>
      <c r="B98" s="23">
        <f>SUM(B95:B97)</f>
        <v>149</v>
      </c>
      <c r="C98" s="23">
        <f>SUM(C95:C97)</f>
        <v>100</v>
      </c>
      <c r="I98" s="1" t="s">
        <v>19</v>
      </c>
      <c r="J98" s="23">
        <f>SUM(J95:J97)</f>
        <v>133</v>
      </c>
      <c r="K98" s="3">
        <f t="shared" si="7"/>
        <v>100</v>
      </c>
      <c r="Q98" s="1" t="s">
        <v>19</v>
      </c>
      <c r="R98" s="23">
        <f>SUM(R95:R97)</f>
        <v>136</v>
      </c>
      <c r="S98" s="3">
        <f t="shared" si="8"/>
        <v>100</v>
      </c>
    </row>
    <row r="100" spans="1:23" s="178" customFormat="1" ht="9.75" customHeight="1"/>
    <row r="102" spans="1:23">
      <c r="A102" s="776" t="s">
        <v>356</v>
      </c>
    </row>
    <row r="104" spans="1:23" ht="15.75" thickBot="1">
      <c r="A104" s="914" t="s">
        <v>323</v>
      </c>
      <c r="B104" s="914"/>
      <c r="C104" s="914"/>
      <c r="D104" s="914"/>
      <c r="E104" s="914"/>
      <c r="F104" s="914"/>
      <c r="G104" s="201"/>
      <c r="I104" s="914" t="s">
        <v>255</v>
      </c>
      <c r="J104" s="914"/>
      <c r="K104" s="914"/>
      <c r="L104" s="914"/>
      <c r="M104" s="914"/>
      <c r="N104" s="914"/>
      <c r="O104" s="506"/>
      <c r="Q104" s="914" t="s">
        <v>286</v>
      </c>
      <c r="R104" s="914"/>
      <c r="S104" s="914"/>
      <c r="T104" s="914"/>
      <c r="U104" s="914"/>
      <c r="V104" s="914"/>
      <c r="W104" s="506"/>
    </row>
    <row r="105" spans="1:23" ht="26.25" thickTop="1" thickBot="1">
      <c r="A105" s="915" t="s">
        <v>4</v>
      </c>
      <c r="B105" s="916"/>
      <c r="C105" s="507" t="s">
        <v>5</v>
      </c>
      <c r="D105" s="508" t="s">
        <v>6</v>
      </c>
      <c r="E105" s="508" t="s">
        <v>7</v>
      </c>
      <c r="F105" s="509" t="s">
        <v>8</v>
      </c>
      <c r="G105" s="201"/>
      <c r="I105" s="915" t="s">
        <v>4</v>
      </c>
      <c r="J105" s="916"/>
      <c r="K105" s="507" t="s">
        <v>5</v>
      </c>
      <c r="L105" s="508" t="s">
        <v>6</v>
      </c>
      <c r="M105" s="508" t="s">
        <v>7</v>
      </c>
      <c r="N105" s="509" t="s">
        <v>8</v>
      </c>
      <c r="O105" s="506"/>
      <c r="Q105" s="915" t="s">
        <v>4</v>
      </c>
      <c r="R105" s="916"/>
      <c r="S105" s="507" t="s">
        <v>5</v>
      </c>
      <c r="T105" s="508" t="s">
        <v>6</v>
      </c>
      <c r="U105" s="508" t="s">
        <v>7</v>
      </c>
      <c r="V105" s="509" t="s">
        <v>8</v>
      </c>
      <c r="W105" s="506"/>
    </row>
    <row r="106" spans="1:23" ht="24.75" thickTop="1">
      <c r="A106" s="917" t="s">
        <v>9</v>
      </c>
      <c r="B106" s="510" t="s">
        <v>58</v>
      </c>
      <c r="C106" s="511">
        <v>3</v>
      </c>
      <c r="D106" s="512">
        <v>1.9230769230769231</v>
      </c>
      <c r="E106" s="512">
        <v>2.0270270270270272</v>
      </c>
      <c r="F106" s="513">
        <v>2.0270270270270272</v>
      </c>
      <c r="G106" s="201"/>
      <c r="I106" s="917" t="s">
        <v>9</v>
      </c>
      <c r="J106" s="510" t="s">
        <v>58</v>
      </c>
      <c r="K106" s="511">
        <v>4</v>
      </c>
      <c r="L106" s="512">
        <v>2.9411764705882351</v>
      </c>
      <c r="M106" s="512">
        <v>3.1007751937984498</v>
      </c>
      <c r="N106" s="513">
        <v>3.1007751937984498</v>
      </c>
      <c r="O106" s="506"/>
      <c r="Q106" s="917" t="s">
        <v>9</v>
      </c>
      <c r="R106" s="510" t="s">
        <v>58</v>
      </c>
      <c r="S106" s="511">
        <v>15</v>
      </c>
      <c r="T106" s="512">
        <v>10</v>
      </c>
      <c r="U106" s="512">
        <v>11.363636363636363</v>
      </c>
      <c r="V106" s="513">
        <v>11.363636363636363</v>
      </c>
      <c r="W106" s="506"/>
    </row>
    <row r="107" spans="1:23">
      <c r="A107" s="918"/>
      <c r="B107" s="514" t="s">
        <v>59</v>
      </c>
      <c r="C107" s="515">
        <v>19</v>
      </c>
      <c r="D107" s="516">
        <v>12.179487179487179</v>
      </c>
      <c r="E107" s="516">
        <v>12.837837837837837</v>
      </c>
      <c r="F107" s="517">
        <v>14.864864864864865</v>
      </c>
      <c r="G107" s="201"/>
      <c r="I107" s="918"/>
      <c r="J107" s="514" t="s">
        <v>59</v>
      </c>
      <c r="K107" s="515">
        <v>21</v>
      </c>
      <c r="L107" s="516">
        <v>15.441176470588236</v>
      </c>
      <c r="M107" s="516">
        <v>16.279069767441861</v>
      </c>
      <c r="N107" s="517">
        <v>19.379844961240313</v>
      </c>
      <c r="O107" s="506"/>
      <c r="Q107" s="918"/>
      <c r="R107" s="514" t="s">
        <v>59</v>
      </c>
      <c r="S107" s="515">
        <v>32</v>
      </c>
      <c r="T107" s="516">
        <v>21.333333333333336</v>
      </c>
      <c r="U107" s="516">
        <v>24.242424242424242</v>
      </c>
      <c r="V107" s="517">
        <v>35.606060606060609</v>
      </c>
      <c r="W107" s="506"/>
    </row>
    <row r="108" spans="1:23" ht="24">
      <c r="A108" s="918"/>
      <c r="B108" s="514" t="s">
        <v>11</v>
      </c>
      <c r="C108" s="515">
        <v>21</v>
      </c>
      <c r="D108" s="516">
        <v>13.461538461538462</v>
      </c>
      <c r="E108" s="516">
        <v>14.189189189189189</v>
      </c>
      <c r="F108" s="517">
        <v>29.054054054054053</v>
      </c>
      <c r="G108" s="201"/>
      <c r="I108" s="918"/>
      <c r="J108" s="514" t="s">
        <v>11</v>
      </c>
      <c r="K108" s="515">
        <v>11</v>
      </c>
      <c r="L108" s="516">
        <v>8.0882352941176467</v>
      </c>
      <c r="M108" s="516">
        <v>8.5271317829457356</v>
      </c>
      <c r="N108" s="517">
        <v>27.906976744186046</v>
      </c>
      <c r="O108" s="506"/>
      <c r="Q108" s="918"/>
      <c r="R108" s="514" t="s">
        <v>11</v>
      </c>
      <c r="S108" s="515">
        <v>28</v>
      </c>
      <c r="T108" s="516">
        <v>18.666666666666668</v>
      </c>
      <c r="U108" s="516">
        <v>21.212121212121211</v>
      </c>
      <c r="V108" s="517">
        <v>56.81818181818182</v>
      </c>
      <c r="W108" s="506"/>
    </row>
    <row r="109" spans="1:23">
      <c r="A109" s="918"/>
      <c r="B109" s="514" t="s">
        <v>60</v>
      </c>
      <c r="C109" s="515">
        <v>64</v>
      </c>
      <c r="D109" s="516">
        <v>41.025641025641022</v>
      </c>
      <c r="E109" s="516">
        <v>43.243243243243242</v>
      </c>
      <c r="F109" s="517">
        <v>72.297297297297305</v>
      </c>
      <c r="G109" s="201"/>
      <c r="I109" s="918"/>
      <c r="J109" s="514" t="s">
        <v>60</v>
      </c>
      <c r="K109" s="515">
        <v>63</v>
      </c>
      <c r="L109" s="516">
        <v>46.32352941176471</v>
      </c>
      <c r="M109" s="516">
        <v>48.837209302325576</v>
      </c>
      <c r="N109" s="517">
        <v>76.744186046511629</v>
      </c>
      <c r="O109" s="506"/>
      <c r="Q109" s="918"/>
      <c r="R109" s="514" t="s">
        <v>60</v>
      </c>
      <c r="S109" s="515">
        <v>43</v>
      </c>
      <c r="T109" s="516">
        <v>28.666666666666668</v>
      </c>
      <c r="U109" s="516">
        <v>32.575757575757578</v>
      </c>
      <c r="V109" s="517">
        <v>89.393939393939391</v>
      </c>
      <c r="W109" s="506"/>
    </row>
    <row r="110" spans="1:23" ht="24">
      <c r="A110" s="918"/>
      <c r="B110" s="514" t="s">
        <v>61</v>
      </c>
      <c r="C110" s="515">
        <v>41</v>
      </c>
      <c r="D110" s="516">
        <v>26.282051282051285</v>
      </c>
      <c r="E110" s="516">
        <v>27.702702702702702</v>
      </c>
      <c r="F110" s="517">
        <v>100</v>
      </c>
      <c r="G110" s="201"/>
      <c r="I110" s="918"/>
      <c r="J110" s="514" t="s">
        <v>61</v>
      </c>
      <c r="K110" s="515">
        <v>30</v>
      </c>
      <c r="L110" s="516">
        <v>22.058823529411764</v>
      </c>
      <c r="M110" s="516">
        <v>23.255813953488371</v>
      </c>
      <c r="N110" s="517">
        <v>100</v>
      </c>
      <c r="O110" s="506"/>
      <c r="Q110" s="918"/>
      <c r="R110" s="514" t="s">
        <v>61</v>
      </c>
      <c r="S110" s="515">
        <v>14</v>
      </c>
      <c r="T110" s="516">
        <v>9.3333333333333339</v>
      </c>
      <c r="U110" s="516">
        <v>10.606060606060606</v>
      </c>
      <c r="V110" s="517">
        <v>100</v>
      </c>
      <c r="W110" s="506"/>
    </row>
    <row r="111" spans="1:23">
      <c r="A111" s="918"/>
      <c r="B111" s="514" t="s">
        <v>14</v>
      </c>
      <c r="C111" s="515">
        <v>148</v>
      </c>
      <c r="D111" s="516">
        <v>94.871794871794862</v>
      </c>
      <c r="E111" s="516">
        <v>100</v>
      </c>
      <c r="F111" s="522"/>
      <c r="G111" s="201"/>
      <c r="I111" s="918"/>
      <c r="J111" s="514" t="s">
        <v>14</v>
      </c>
      <c r="K111" s="515">
        <v>129</v>
      </c>
      <c r="L111" s="516">
        <v>94.85294117647058</v>
      </c>
      <c r="M111" s="516">
        <v>100</v>
      </c>
      <c r="N111" s="522"/>
      <c r="O111" s="506"/>
      <c r="Q111" s="918"/>
      <c r="R111" s="514" t="s">
        <v>14</v>
      </c>
      <c r="S111" s="515">
        <v>132</v>
      </c>
      <c r="T111" s="516">
        <v>88</v>
      </c>
      <c r="U111" s="516">
        <v>100</v>
      </c>
      <c r="V111" s="522"/>
      <c r="W111" s="506"/>
    </row>
    <row r="112" spans="1:23">
      <c r="A112" s="762" t="s">
        <v>15</v>
      </c>
      <c r="B112" s="514" t="s">
        <v>16</v>
      </c>
      <c r="C112" s="515">
        <v>8</v>
      </c>
      <c r="D112" s="516">
        <v>5.1282051282051277</v>
      </c>
      <c r="E112" s="524"/>
      <c r="F112" s="522"/>
      <c r="G112" s="201"/>
      <c r="I112" s="523" t="s">
        <v>15</v>
      </c>
      <c r="J112" s="514" t="s">
        <v>16</v>
      </c>
      <c r="K112" s="515">
        <v>7</v>
      </c>
      <c r="L112" s="516">
        <v>5.1470588235294112</v>
      </c>
      <c r="M112" s="524"/>
      <c r="N112" s="522"/>
      <c r="O112" s="506"/>
      <c r="Q112" s="523" t="s">
        <v>15</v>
      </c>
      <c r="R112" s="514" t="s">
        <v>16</v>
      </c>
      <c r="S112" s="515">
        <v>18</v>
      </c>
      <c r="T112" s="516">
        <v>12</v>
      </c>
      <c r="U112" s="524"/>
      <c r="V112" s="522"/>
      <c r="W112" s="506"/>
    </row>
    <row r="113" spans="1:23" ht="15.75" thickBot="1">
      <c r="A113" s="919" t="s">
        <v>14</v>
      </c>
      <c r="B113" s="920"/>
      <c r="C113" s="519">
        <v>156</v>
      </c>
      <c r="D113" s="520">
        <v>100</v>
      </c>
      <c r="E113" s="525"/>
      <c r="F113" s="521"/>
      <c r="G113" s="201"/>
      <c r="I113" s="919" t="s">
        <v>14</v>
      </c>
      <c r="J113" s="920"/>
      <c r="K113" s="519">
        <v>136</v>
      </c>
      <c r="L113" s="520">
        <v>100</v>
      </c>
      <c r="M113" s="525"/>
      <c r="N113" s="521"/>
      <c r="O113" s="506"/>
      <c r="Q113" s="919" t="s">
        <v>14</v>
      </c>
      <c r="R113" s="920"/>
      <c r="S113" s="519">
        <v>150</v>
      </c>
      <c r="T113" s="520">
        <v>100</v>
      </c>
      <c r="U113" s="525"/>
      <c r="V113" s="521"/>
      <c r="W113" s="506"/>
    </row>
    <row r="114" spans="1:23" ht="15.75" thickTop="1">
      <c r="A114">
        <v>2015</v>
      </c>
      <c r="B114" t="s">
        <v>17</v>
      </c>
      <c r="C114" t="s">
        <v>18</v>
      </c>
      <c r="I114">
        <v>2014</v>
      </c>
      <c r="J114" t="s">
        <v>17</v>
      </c>
      <c r="K114" t="s">
        <v>18</v>
      </c>
      <c r="Q114">
        <v>2013</v>
      </c>
      <c r="R114" t="s">
        <v>17</v>
      </c>
      <c r="S114" t="s">
        <v>18</v>
      </c>
    </row>
    <row r="115" spans="1:23">
      <c r="A115" t="s">
        <v>55</v>
      </c>
      <c r="B115" s="23">
        <f>SUM(C109:C110)</f>
        <v>105</v>
      </c>
      <c r="C115" s="3">
        <f>B115/$B$118*100</f>
        <v>70.945945945945937</v>
      </c>
      <c r="I115" t="s">
        <v>55</v>
      </c>
      <c r="J115" s="23">
        <f>SUM(K109:K110)</f>
        <v>93</v>
      </c>
      <c r="K115" s="3">
        <f>J115/$J$118*100</f>
        <v>72.093023255813947</v>
      </c>
      <c r="Q115" t="s">
        <v>55</v>
      </c>
      <c r="R115" s="23">
        <f>SUM(S109:S110)</f>
        <v>57</v>
      </c>
      <c r="S115" s="3">
        <f>R115/$R$118*100</f>
        <v>43.18181818181818</v>
      </c>
    </row>
    <row r="116" spans="1:23">
      <c r="A116" t="s">
        <v>1</v>
      </c>
      <c r="B116" s="23">
        <f>C108</f>
        <v>21</v>
      </c>
      <c r="C116" s="3">
        <f t="shared" ref="C116:C117" si="9">B116/$B$118*100</f>
        <v>14.189189189189189</v>
      </c>
      <c r="I116" t="s">
        <v>1</v>
      </c>
      <c r="J116" s="23">
        <f>K108</f>
        <v>11</v>
      </c>
      <c r="K116" s="3">
        <f>J116/$J$118*100</f>
        <v>8.5271317829457356</v>
      </c>
      <c r="Q116" t="s">
        <v>1</v>
      </c>
      <c r="R116" s="23">
        <f>S108</f>
        <v>28</v>
      </c>
      <c r="S116" s="3">
        <f t="shared" ref="S116:S118" si="10">R116/$R$118*100</f>
        <v>21.212121212121211</v>
      </c>
    </row>
    <row r="117" spans="1:23">
      <c r="A117" t="s">
        <v>56</v>
      </c>
      <c r="B117" s="23">
        <f>SUM(C106:C107)</f>
        <v>22</v>
      </c>
      <c r="C117" s="3">
        <f t="shared" si="9"/>
        <v>14.864864864864865</v>
      </c>
      <c r="I117" t="s">
        <v>56</v>
      </c>
      <c r="J117" s="23">
        <f>SUM(K106:K107)</f>
        <v>25</v>
      </c>
      <c r="K117" s="3">
        <f>J117/$J$118*100</f>
        <v>19.379844961240313</v>
      </c>
      <c r="Q117" t="s">
        <v>56</v>
      </c>
      <c r="R117" s="23">
        <f>SUM(S106:S107)</f>
        <v>47</v>
      </c>
      <c r="S117" s="3">
        <f t="shared" si="10"/>
        <v>35.606060606060609</v>
      </c>
    </row>
    <row r="118" spans="1:23">
      <c r="A118" s="1" t="s">
        <v>19</v>
      </c>
      <c r="B118" s="23">
        <f>SUM(B115:B117)</f>
        <v>148</v>
      </c>
      <c r="C118" s="23">
        <f>SUM(C115:C117)</f>
        <v>100</v>
      </c>
      <c r="I118" s="1" t="s">
        <v>19</v>
      </c>
      <c r="J118" s="23">
        <f>SUM(J115:J117)</f>
        <v>129</v>
      </c>
      <c r="K118" s="3">
        <f t="shared" ref="K118" si="11">J118/$J$118*100</f>
        <v>100</v>
      </c>
      <c r="Q118" s="1" t="s">
        <v>19</v>
      </c>
      <c r="R118" s="23">
        <f>SUM(R115:R117)</f>
        <v>132</v>
      </c>
      <c r="S118" s="3">
        <f t="shared" si="10"/>
        <v>100</v>
      </c>
    </row>
  </sheetData>
  <mergeCells count="51">
    <mergeCell ref="A104:F104"/>
    <mergeCell ref="A105:B105"/>
    <mergeCell ref="A106:A111"/>
    <mergeCell ref="A113:B113"/>
    <mergeCell ref="A66:B66"/>
    <mergeCell ref="A67:A72"/>
    <mergeCell ref="A74:B74"/>
    <mergeCell ref="A84:F84"/>
    <mergeCell ref="A85:B85"/>
    <mergeCell ref="A86:A90"/>
    <mergeCell ref="A92:B92"/>
    <mergeCell ref="A65:F65"/>
    <mergeCell ref="A6:F6"/>
    <mergeCell ref="A7:B7"/>
    <mergeCell ref="A8:A13"/>
    <mergeCell ref="A15:B15"/>
    <mergeCell ref="I6:N6"/>
    <mergeCell ref="I7:J7"/>
    <mergeCell ref="I8:I12"/>
    <mergeCell ref="I25:N25"/>
    <mergeCell ref="I26:J26"/>
    <mergeCell ref="I27:I32"/>
    <mergeCell ref="I34:J34"/>
    <mergeCell ref="I65:N65"/>
    <mergeCell ref="I66:J66"/>
    <mergeCell ref="I67:I72"/>
    <mergeCell ref="Q86:Q91"/>
    <mergeCell ref="Q93:R93"/>
    <mergeCell ref="I74:J74"/>
    <mergeCell ref="I84:N84"/>
    <mergeCell ref="I85:J85"/>
    <mergeCell ref="I86:I90"/>
    <mergeCell ref="I92:J92"/>
    <mergeCell ref="Q66:R66"/>
    <mergeCell ref="Q67:Q72"/>
    <mergeCell ref="Q74:R74"/>
    <mergeCell ref="Q84:V84"/>
    <mergeCell ref="Q85:R85"/>
    <mergeCell ref="Q6:V6"/>
    <mergeCell ref="Q7:R7"/>
    <mergeCell ref="Q8:Q12"/>
    <mergeCell ref="Q14:R14"/>
    <mergeCell ref="Q65:V65"/>
    <mergeCell ref="Q104:V104"/>
    <mergeCell ref="Q105:R105"/>
    <mergeCell ref="Q106:Q111"/>
    <mergeCell ref="Q113:R113"/>
    <mergeCell ref="I104:N104"/>
    <mergeCell ref="I105:J105"/>
    <mergeCell ref="I106:I111"/>
    <mergeCell ref="I113:J113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21</vt:i4>
      </vt:variant>
    </vt:vector>
  </HeadingPairs>
  <TitlesOfParts>
    <vt:vector size="21" baseType="lpstr">
      <vt:lpstr>Figur 18-24</vt:lpstr>
      <vt:lpstr>Figur 25</vt:lpstr>
      <vt:lpstr>Figur 26</vt:lpstr>
      <vt:lpstr>Figur 27</vt:lpstr>
      <vt:lpstr>Figur 28</vt:lpstr>
      <vt:lpstr>Figur 29-33</vt:lpstr>
      <vt:lpstr>Figur 34-38</vt:lpstr>
      <vt:lpstr>Figur 39-44</vt:lpstr>
      <vt:lpstr>Figur 45-50</vt:lpstr>
      <vt:lpstr>Figur 51-53</vt:lpstr>
      <vt:lpstr>Figur 54-55</vt:lpstr>
      <vt:lpstr>Figur 56-57</vt:lpstr>
      <vt:lpstr>Figur 58a+b</vt:lpstr>
      <vt:lpstr>Figur 59a+b</vt:lpstr>
      <vt:lpstr>Figur 60</vt:lpstr>
      <vt:lpstr>Figur 61-64</vt:lpstr>
      <vt:lpstr>Figur 65-68</vt:lpstr>
      <vt:lpstr>Figur 69a+b</vt:lpstr>
      <vt:lpstr>Figur 70-73</vt:lpstr>
      <vt:lpstr>Figur 74-77</vt:lpstr>
      <vt:lpstr>Figur 78-79</vt:lpstr>
    </vt:vector>
  </TitlesOfParts>
  <Company>Samf-IT, 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Duckert Perrild</dc:creator>
  <cp:lastModifiedBy>Mikkel Broen Jakobsen</cp:lastModifiedBy>
  <dcterms:created xsi:type="dcterms:W3CDTF">2015-11-18T13:39:38Z</dcterms:created>
  <dcterms:modified xsi:type="dcterms:W3CDTF">2016-01-13T09:54:08Z</dcterms:modified>
</cp:coreProperties>
</file>